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F:\MHA\02. Skills Community\BSV 2021_22_23_24_25_26\MSF 4 BSV priorities tracker\"/>
    </mc:Choice>
  </mc:AlternateContent>
  <xr:revisionPtr revIDLastSave="0" documentId="13_ncr:1_{1CC7142C-6652-4344-B40B-C3C7C52474A1}" xr6:coauthVersionLast="47" xr6:coauthVersionMax="47" xr10:uidLastSave="{00000000-0000-0000-0000-000000000000}"/>
  <bookViews>
    <workbookView xWindow="-120" yWindow="-120" windowWidth="19440" windowHeight="14880" firstSheet="1" activeTab="1" xr2:uid="{97792F51-118F-4EA6-91CD-BFF725A7C889}"/>
  </bookViews>
  <sheets>
    <sheet name="MSF3 SV Priorites" sheetId="1" state="hidden" r:id="rId1"/>
    <sheet name="Data by scheme " sheetId="5" r:id="rId2"/>
    <sheet name="SV Priority Measures " sheetId="2" r:id="rId3"/>
    <sheet name="Not Covered by ESPKPI"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17" i="5" l="1" a="1"/>
  <c r="R17" i="5" s="1"/>
  <c r="H16" i="5"/>
  <c r="G16" i="5"/>
  <c r="F16" i="5"/>
  <c r="E16" i="5"/>
  <c r="S16" i="5"/>
  <c r="R16" i="5"/>
  <c r="Q16" i="5"/>
  <c r="Q17" i="5"/>
  <c r="P17" i="5"/>
  <c r="P16" i="5"/>
  <c r="O16" i="5"/>
  <c r="N16" i="5"/>
  <c r="M16" i="5"/>
  <c r="L16" i="5"/>
  <c r="K16" i="5"/>
  <c r="J16" i="5"/>
  <c r="J17" i="5" s="1"/>
  <c r="I16" i="5"/>
  <c r="I17" i="5"/>
  <c r="H17" i="5"/>
  <c r="G17" i="5"/>
  <c r="F17" i="5"/>
  <c r="E17" i="5"/>
  <c r="D16" i="5"/>
  <c r="Q19" i="5" l="1"/>
  <c r="P19" i="5"/>
  <c r="D17" i="5"/>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2">
    <bk>
      <extLst>
        <ext uri="{3e2802c4-a4d2-4d8b-9148-e3be6c30e623}">
          <xlrd:rvb i="0"/>
        </ext>
      </extLst>
    </bk>
    <bk>
      <extLst>
        <ext uri="{3e2802c4-a4d2-4d8b-9148-e3be6c30e623}">
          <xlrd:rvb i="1"/>
        </ext>
      </extLst>
    </bk>
  </futureMetadata>
  <futureMetadata name="XLDAPR" count="1">
    <bk>
      <extLst>
        <ext uri="{bdbb8cdc-fa1e-496e-a857-3c3f30c029c3}">
          <xda:dynamicArrayProperties fDynamic="1" fCollapsed="0"/>
        </ext>
      </extLst>
    </bk>
  </futureMetadata>
  <cellMetadata count="1">
    <bk>
      <rc t="2" v="0"/>
    </bk>
  </cellMetadata>
  <valueMetadata count="2">
    <bk>
      <rc t="1" v="0"/>
    </bk>
    <bk>
      <rc t="1" v="1"/>
    </bk>
  </valueMetadata>
</metadata>
</file>

<file path=xl/sharedStrings.xml><?xml version="1.0" encoding="utf-8"?>
<sst xmlns="http://schemas.openxmlformats.org/spreadsheetml/2006/main" count="189" uniqueCount="115">
  <si>
    <t>Workforce</t>
  </si>
  <si>
    <t>Contract Value (£million)</t>
  </si>
  <si>
    <t xml:space="preserve">Increased numbers of apprenticeships/trainee/graduate/pre-employment programs </t>
  </si>
  <si>
    <t xml:space="preserve">Support educational providers in increasing opportunities for students with STEM/employability activities </t>
  </si>
  <si>
    <t>Increased numbers of NVQ starts across the supply chain</t>
  </si>
  <si>
    <t>The development of leadership training across the supply chain</t>
  </si>
  <si>
    <t>Greater use of local SMEs/VCSEs and SEs within supply chains</t>
  </si>
  <si>
    <t>Increase work opportunities for adults not currently in education or employment</t>
  </si>
  <si>
    <t xml:space="preserve">Increase support for young people such as NEET and looked after people leaving care </t>
  </si>
  <si>
    <t>Increase work opportunities for local people</t>
  </si>
  <si>
    <t xml:space="preserve">Reduce waste to landfill and reduce carbon footprint </t>
  </si>
  <si>
    <t xml:space="preserve">Increase support local community projects and charities </t>
  </si>
  <si>
    <t xml:space="preserve">Increase numbers of volunteering hours provided to local area. </t>
  </si>
  <si>
    <t>No. people</t>
  </si>
  <si>
    <t>£</t>
  </si>
  <si>
    <t>No. apprentices</t>
  </si>
  <si>
    <t>No. Graduates</t>
  </si>
  <si>
    <t>No. work programmes</t>
  </si>
  <si>
    <t>No. hrs</t>
  </si>
  <si>
    <t xml:space="preserve">No. students </t>
  </si>
  <si>
    <t>No. course starts</t>
  </si>
  <si>
    <t>No. courses</t>
  </si>
  <si>
    <t xml:space="preserve">£s spent (local)  </t>
  </si>
  <si>
    <t xml:space="preserve">£s spent (non-local)  </t>
  </si>
  <si>
    <t xml:space="preserve">No. of SMEs/VCSEs engaged </t>
  </si>
  <si>
    <t xml:space="preserve">No. job opportunites </t>
  </si>
  <si>
    <t>no. work placements</t>
  </si>
  <si>
    <t xml:space="preserve">% of waste diverted </t>
  </si>
  <si>
    <t xml:space="preserve">Reduction in Co2 No.Tonnes </t>
  </si>
  <si>
    <t>Donations in Kind (£s )</t>
  </si>
  <si>
    <t>No. of community projects supported</t>
  </si>
  <si>
    <t xml:space="preserve">No. volunteering hrs </t>
  </si>
  <si>
    <t xml:space="preserve">Increased support for people in priority groups.  </t>
  </si>
  <si>
    <t xml:space="preserve">Innovation case studies to promote social value. </t>
  </si>
  <si>
    <t>General case studies, submitted in support of quantitiave data submision.</t>
  </si>
  <si>
    <t>Scheme descriptor</t>
  </si>
  <si>
    <t>No. job opportunities</t>
  </si>
  <si>
    <t>No. work placements</t>
  </si>
  <si>
    <t xml:space="preserve">£ spend (General) </t>
  </si>
  <si>
    <t xml:space="preserve">£ spend with Small Medium Enterprises </t>
  </si>
  <si>
    <t>No. tonnes in total diverted from landfill</t>
  </si>
  <si>
    <t xml:space="preserve">% of total waste diverted from landfill </t>
  </si>
  <si>
    <t xml:space="preserve">No. case studies </t>
  </si>
  <si>
    <t xml:space="preserve">No. of case studies </t>
  </si>
  <si>
    <t>na</t>
  </si>
  <si>
    <t>completed schemes</t>
  </si>
  <si>
    <t xml:space="preserve">MHA Social Value Working Group
Priority Measures  </t>
  </si>
  <si>
    <t xml:space="preserve">KPI </t>
  </si>
  <si>
    <t xml:space="preserve">Unit of measure (current) </t>
  </si>
  <si>
    <t xml:space="preserve">Unit of measure (suggested changes) </t>
  </si>
  <si>
    <t xml:space="preserve">Guidance notes </t>
  </si>
  <si>
    <t xml:space="preserve">Group suggestions </t>
  </si>
  <si>
    <t xml:space="preserve">Workforce </t>
  </si>
  <si>
    <t>No. people / No. hours worked</t>
  </si>
  <si>
    <t xml:space="preserve">N/A - Current MHA KPI - data available for hours worked </t>
  </si>
  <si>
    <t xml:space="preserve">No. apprentices </t>
  </si>
  <si>
    <t xml:space="preserve">No. graduates </t>
  </si>
  <si>
    <t xml:space="preserve">No. work programmes </t>
  </si>
  <si>
    <t xml:space="preserve">Individual engagement </t>
  </si>
  <si>
    <t xml:space="preserve">N/A - ESP measure </t>
  </si>
  <si>
    <t xml:space="preserve">No of course starts </t>
  </si>
  <si>
    <t>No of courses</t>
  </si>
  <si>
    <t>£ spend (local)</t>
  </si>
  <si>
    <t>£ spent (non-local)</t>
  </si>
  <si>
    <t xml:space="preserve">No. of SMEs engaged </t>
  </si>
  <si>
    <t xml:space="preserve">No. of job opportunities </t>
  </si>
  <si>
    <t xml:space="preserve">No. of work placements </t>
  </si>
  <si>
    <t xml:space="preserve">£ donations in kind </t>
  </si>
  <si>
    <t>Donations can include company costs and resources to carryout an engagement activity. Does everyone agree and are we all including company costs as well as direct contributions?</t>
  </si>
  <si>
    <t>No of community projects engaged</t>
  </si>
  <si>
    <t>No of voluntary hours (No of hours x attendees)</t>
  </si>
  <si>
    <t xml:space="preserve">% of waste diverted from landfill </t>
  </si>
  <si>
    <t xml:space="preserve">Social Value Priority Outcome  </t>
  </si>
  <si>
    <t xml:space="preserve">Unit of Measure  </t>
  </si>
  <si>
    <t xml:space="preserve">Guidance Notes </t>
  </si>
  <si>
    <t xml:space="preserve">No. people </t>
  </si>
  <si>
    <t xml:space="preserve">Supporting local economic growth </t>
  </si>
  <si>
    <t>Definition of local should be agreed with client before the start of the project. We recommend that local should be defined by your immediate local or county council area. If a project crosses local or county council boundaries and there's no obvious default boundary then a 30 mile radius is recommended.  
Small and mdeium sized enterprises (SME) defined as: Any business with fewer than 250 employees and annual turnover of below £45m 
Voluntary, Community and Social Enterprises defined as: A business with primarily social objectives, whose surpluses are principally reivested for that purpose in the business or community, rather than being driven by the need to maximise profit for shareholders and owners.</t>
  </si>
  <si>
    <t xml:space="preserve">£ spend with Voluntary, Community &amp; Social Enterprises </t>
  </si>
  <si>
    <t>Increase support for people in priority groups such as: children leaving care, NEETS, SEND, ex-forces, long term unemployed and veterans</t>
  </si>
  <si>
    <t>1 person hired as a direct result of the project. 1 person counts as 1 job opportunity - must be employed for minimum of  3 months or the full length of project. Can include direct employment or supply chain employment as long as the beneficiary is mainly working on the project.  Only 1 priority group can be counted. Priority groups identified; care leaver, SEND, ex-offender, NEET, medium-long-term unemployed and veterans.</t>
  </si>
  <si>
    <t>Work Placements - 5 working days count as 1 placement. Can include young people from 14 to 24 yrs or adults over 24yrs</t>
  </si>
  <si>
    <t xml:space="preserve">Can be double counted with job opportunities for priority groups. </t>
  </si>
  <si>
    <t xml:space="preserve">Increase support for local community projects and charities </t>
  </si>
  <si>
    <t xml:space="preserve">Donations in £s  can include reasonable estimate of company costs and resources in £s equivilent to carryout the engagement activity. Do not include costs incured through supply chain partner wages. Supply chain volunteering can be counted in hours as below. </t>
  </si>
  <si>
    <t>No. of community groups /charities engaged</t>
  </si>
  <si>
    <t xml:space="preserve">No. of voluntary hours </t>
  </si>
  <si>
    <t>Please use formula no. hours x no staff. Can also count within No.of community groups/ charities  engaged as long as the beneficiary organisation has not already been counted as part of £ equivilent in donations.  (Incudes reasonable prep and travel time)</t>
  </si>
  <si>
    <t xml:space="preserve">Include all waste divereted from landfill </t>
  </si>
  <si>
    <t xml:space="preserve">Reduction in Co2 No.tonnes through indvidual carbon reduction activities </t>
  </si>
  <si>
    <t xml:space="preserve">Reduced no. of tonnes in Co2 from individual carbon reduction activities within the project. This is not a reflection of a full project carbon reduction figure. </t>
  </si>
  <si>
    <t xml:space="preserve">No. of Considerate Constructors Scheme Innovation Case Studies promoting skills, employment, responsible business, wellbeing &amp; environment </t>
  </si>
  <si>
    <r>
      <rPr>
        <sz val="14"/>
        <color theme="1"/>
        <rFont val="Calibri"/>
        <family val="2"/>
        <scheme val="minor"/>
      </rPr>
      <t>Case studies detailing Innovation points awarded by Considerate Contructors Scheme within MSF3 projects</t>
    </r>
    <r>
      <rPr>
        <sz val="11"/>
        <color theme="1"/>
        <rFont val="Calibri"/>
        <family val="2"/>
        <scheme val="minor"/>
      </rPr>
      <t xml:space="preserve"> </t>
    </r>
  </si>
  <si>
    <t xml:space="preserve"> </t>
  </si>
  <si>
    <t>Dudley Interchange</t>
  </si>
  <si>
    <t>MSF4 Scheme number</t>
  </si>
  <si>
    <t>Supplier</t>
  </si>
  <si>
    <t>£ spend with VCSE</t>
  </si>
  <si>
    <t>Med</t>
  </si>
  <si>
    <t>Av</t>
  </si>
  <si>
    <t>Sum</t>
  </si>
  <si>
    <t>CoWC Noose Lane</t>
  </si>
  <si>
    <t>Sprint Phase 2</t>
  </si>
  <si>
    <t>Grantham FHSF Market Place</t>
  </si>
  <si>
    <t>Springfields Roundabout</t>
  </si>
  <si>
    <t xml:space="preserve">Birchley Island M5 Junction 2 </t>
  </si>
  <si>
    <t>TfWM Bus Priority Programme (incl. Hagley Rd)</t>
  </si>
  <si>
    <t>Camp Hill Station Package 2 - S278 Works</t>
  </si>
  <si>
    <t>Total</t>
  </si>
  <si>
    <t>av/mean/med/sum</t>
  </si>
  <si>
    <t xml:space="preserve">No. job opportunities </t>
  </si>
  <si>
    <t>CoWC City Centre</t>
  </si>
  <si>
    <t>n/a</t>
  </si>
  <si>
    <t>Wednesfield High St</t>
  </si>
  <si>
    <t>63,900,00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</si>
</sst>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1" formatCode="_-* #,##0_-;\-* #,##0_-;_-* &quot;-&quot;_-;_-@_-"/>
    <numFmt numFmtId="164" formatCode="&quot;£&quot;#,##0"/>
    <numFmt numFmtId="165" formatCode="#,##0_ ;\-#,##0\ "/>
    <numFmt numFmtId="166" formatCode="#,##0_ ;[Red]\-#,##0\ "/>
  </numFmts>
  <fonts count="14" x14ac:knownFonts="1">
    <font>
      <sz val="11"/>
      <color theme="1"/>
      <name val="Calibri"/>
      <family val="2"/>
      <scheme val="minor"/>
    </font>
    <font>
      <sz val="11"/>
      <color theme="0"/>
      <name val="Calibri"/>
      <family val="2"/>
      <scheme val="minor"/>
    </font>
    <font>
      <sz val="11"/>
      <color theme="1"/>
      <name val="Calibri"/>
      <family val="2"/>
      <scheme val="minor"/>
    </font>
    <font>
      <sz val="10"/>
      <name val="Arial"/>
      <family val="2"/>
    </font>
    <font>
      <b/>
      <sz val="16"/>
      <color theme="0"/>
      <name val="Calibri"/>
      <family val="2"/>
      <scheme val="minor"/>
    </font>
    <font>
      <sz val="14"/>
      <color theme="1"/>
      <name val="Calibri"/>
      <family val="2"/>
      <scheme val="minor"/>
    </font>
    <font>
      <sz val="22"/>
      <color theme="3" tint="-0.249977111117893"/>
      <name val="Calibri"/>
      <family val="2"/>
      <scheme val="minor"/>
    </font>
    <font>
      <sz val="14"/>
      <color theme="0"/>
      <name val="Calibri"/>
      <family val="2"/>
      <scheme val="minor"/>
    </font>
    <font>
      <sz val="14"/>
      <color rgb="FFFF0000"/>
      <name val="Calibri"/>
      <family val="2"/>
      <scheme val="minor"/>
    </font>
    <font>
      <b/>
      <sz val="11"/>
      <color theme="1"/>
      <name val="Calibri"/>
      <family val="2"/>
      <scheme val="minor"/>
    </font>
    <font>
      <sz val="11"/>
      <name val="Calibri"/>
      <family val="2"/>
      <scheme val="minor"/>
    </font>
    <font>
      <b/>
      <sz val="11"/>
      <color theme="9" tint="-0.249977111117893"/>
      <name val="Calibri"/>
      <family val="2"/>
      <scheme val="minor"/>
    </font>
    <font>
      <b/>
      <sz val="11"/>
      <color theme="9"/>
      <name val="Calibri"/>
      <family val="2"/>
      <scheme val="minor"/>
    </font>
    <font>
      <b/>
      <sz val="10"/>
      <color theme="1"/>
      <name val="Calibri"/>
      <family val="2"/>
      <scheme val="minor"/>
    </font>
  </fonts>
  <fills count="12">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indexed="64"/>
      </patternFill>
    </fill>
    <fill>
      <patternFill patternType="solid">
        <fgColor rgb="FF79BAC5"/>
        <bgColor indexed="64"/>
      </patternFill>
    </fill>
    <fill>
      <patternFill patternType="solid">
        <fgColor rgb="FFB1D7DD"/>
        <bgColor indexed="64"/>
      </patternFill>
    </fill>
    <fill>
      <gradientFill degree="90">
        <stop position="0">
          <color theme="0"/>
        </stop>
        <stop position="1">
          <color rgb="FFB1D7DD"/>
        </stop>
      </gradientFill>
    </fill>
    <fill>
      <gradientFill degree="90">
        <stop position="0">
          <color theme="0"/>
        </stop>
        <stop position="1">
          <color rgb="FFAED5DC"/>
        </stop>
      </gradientFill>
    </fill>
    <fill>
      <gradientFill degree="270">
        <stop position="0">
          <color theme="0"/>
        </stop>
        <stop position="1">
          <color rgb="FFAED5DC"/>
        </stop>
      </gradient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s>
  <cellStyleXfs count="3">
    <xf numFmtId="0" fontId="0" fillId="0" borderId="0"/>
    <xf numFmtId="0" fontId="2" fillId="0" borderId="0"/>
    <xf numFmtId="0" fontId="3" fillId="0" borderId="0"/>
  </cellStyleXfs>
  <cellXfs count="175">
    <xf numFmtId="0" fontId="0" fillId="0" borderId="0" xfId="0"/>
    <xf numFmtId="0" fontId="1" fillId="2" borderId="1" xfId="0" applyFont="1" applyFill="1" applyBorder="1"/>
    <xf numFmtId="0" fontId="1" fillId="2" borderId="1" xfId="0" applyFont="1" applyFill="1" applyBorder="1" applyAlignment="1">
      <alignment horizontal="left" vertical="center" wrapText="1"/>
    </xf>
    <xf numFmtId="0" fontId="0" fillId="3" borderId="1" xfId="0" applyFill="1" applyBorder="1"/>
    <xf numFmtId="0" fontId="0" fillId="3" borderId="1" xfId="0" applyFill="1" applyBorder="1" applyAlignment="1">
      <alignment wrapText="1"/>
    </xf>
    <xf numFmtId="0" fontId="0" fillId="3" borderId="1" xfId="0" applyFill="1" applyBorder="1" applyAlignment="1">
      <alignment horizontal="center" wrapText="1"/>
    </xf>
    <xf numFmtId="0" fontId="0" fillId="3" borderId="1" xfId="0" applyFill="1" applyBorder="1" applyAlignment="1">
      <alignment horizontal="left" wrapText="1"/>
    </xf>
    <xf numFmtId="0" fontId="0" fillId="0" borderId="1" xfId="0" applyBorder="1" applyAlignment="1">
      <alignment horizontal="left" vertical="top"/>
    </xf>
    <xf numFmtId="0" fontId="0" fillId="0" borderId="1" xfId="0" applyBorder="1" applyAlignment="1">
      <alignment horizontal="left" vertical="top" wrapText="1"/>
    </xf>
    <xf numFmtId="9" fontId="0" fillId="0" borderId="1" xfId="0" applyNumberFormat="1" applyBorder="1" applyAlignment="1">
      <alignment horizontal="left" vertical="top" wrapText="1"/>
    </xf>
    <xf numFmtId="0" fontId="0" fillId="0" borderId="0" xfId="0" applyAlignment="1">
      <alignment vertical="top" wrapText="1"/>
    </xf>
    <xf numFmtId="0" fontId="0" fillId="0" borderId="1" xfId="0" applyBorder="1" applyAlignment="1">
      <alignment horizontal="left" wrapText="1"/>
    </xf>
    <xf numFmtId="0" fontId="0" fillId="0" borderId="1" xfId="0" applyBorder="1" applyAlignment="1">
      <alignment horizontal="left"/>
    </xf>
    <xf numFmtId="0" fontId="1" fillId="2" borderId="1" xfId="0" applyFont="1" applyFill="1" applyBorder="1" applyAlignment="1">
      <alignment vertical="top"/>
    </xf>
    <xf numFmtId="0" fontId="0" fillId="3" borderId="0" xfId="0" applyFill="1"/>
    <xf numFmtId="0" fontId="0" fillId="0" borderId="0" xfId="0" applyAlignment="1">
      <alignment horizontal="left" vertical="top"/>
    </xf>
    <xf numFmtId="0" fontId="0" fillId="0" borderId="0" xfId="0" applyAlignment="1">
      <alignment horizontal="left"/>
    </xf>
    <xf numFmtId="0" fontId="0" fillId="0" borderId="1" xfId="0" applyBorder="1"/>
    <xf numFmtId="0" fontId="3" fillId="0" borderId="1" xfId="0" applyFont="1" applyBorder="1"/>
    <xf numFmtId="0" fontId="3" fillId="0" borderId="1" xfId="0" applyFont="1" applyBorder="1" applyAlignment="1">
      <alignment vertical="top" wrapText="1"/>
    </xf>
    <xf numFmtId="0" fontId="4" fillId="2" borderId="1" xfId="0" applyFont="1" applyFill="1" applyBorder="1" applyAlignment="1">
      <alignment horizontal="center" vertical="center"/>
    </xf>
    <xf numFmtId="0" fontId="0" fillId="4" borderId="1" xfId="0" applyFill="1" applyBorder="1"/>
    <xf numFmtId="0" fontId="5" fillId="3" borderId="1" xfId="0" applyFont="1" applyFill="1" applyBorder="1" applyAlignment="1">
      <alignment vertical="top"/>
    </xf>
    <xf numFmtId="0" fontId="5" fillId="4" borderId="1" xfId="0" applyFont="1" applyFill="1" applyBorder="1"/>
    <xf numFmtId="0" fontId="5" fillId="3" borderId="1" xfId="0" applyFont="1" applyFill="1" applyBorder="1" applyAlignment="1">
      <alignment vertical="top" wrapText="1"/>
    </xf>
    <xf numFmtId="0" fontId="5" fillId="3" borderId="1" xfId="0" applyFont="1" applyFill="1" applyBorder="1" applyAlignment="1">
      <alignment horizontal="left" vertical="top"/>
    </xf>
    <xf numFmtId="0" fontId="5" fillId="4" borderId="1" xfId="0" applyFont="1" applyFill="1" applyBorder="1" applyAlignment="1">
      <alignment vertical="top"/>
    </xf>
    <xf numFmtId="0" fontId="0" fillId="3" borderId="2" xfId="0" applyFill="1" applyBorder="1" applyAlignment="1">
      <alignment horizontal="center"/>
    </xf>
    <xf numFmtId="0" fontId="5" fillId="3" borderId="2" xfId="0" applyFont="1" applyFill="1" applyBorder="1" applyAlignment="1">
      <alignment horizontal="left" vertical="top"/>
    </xf>
    <xf numFmtId="0" fontId="5" fillId="4" borderId="2" xfId="0" applyFont="1" applyFill="1" applyBorder="1" applyAlignment="1">
      <alignment horizontal="left" vertical="top" wrapText="1"/>
    </xf>
    <xf numFmtId="0" fontId="5" fillId="0" borderId="0" xfId="0" applyFont="1" applyAlignment="1">
      <alignment vertical="top"/>
    </xf>
    <xf numFmtId="0" fontId="5" fillId="4" borderId="1" xfId="0" applyFont="1" applyFill="1" applyBorder="1" applyAlignment="1">
      <alignment vertical="top" wrapText="1"/>
    </xf>
    <xf numFmtId="0" fontId="5" fillId="3" borderId="2" xfId="0" applyFont="1" applyFill="1" applyBorder="1" applyAlignment="1">
      <alignment vertical="top"/>
    </xf>
    <xf numFmtId="0" fontId="5" fillId="3" borderId="1" xfId="0" applyFont="1" applyFill="1" applyBorder="1" applyAlignment="1">
      <alignment wrapText="1"/>
    </xf>
    <xf numFmtId="0" fontId="5" fillId="4" borderId="0" xfId="0" applyFont="1" applyFill="1"/>
    <xf numFmtId="0" fontId="5" fillId="3" borderId="1" xfId="0" applyFont="1" applyFill="1" applyBorder="1" applyAlignment="1">
      <alignment horizontal="left" vertical="center"/>
    </xf>
    <xf numFmtId="0" fontId="7" fillId="5" borderId="0" xfId="0" applyFont="1" applyFill="1" applyAlignment="1">
      <alignment vertical="top" wrapText="1"/>
    </xf>
    <xf numFmtId="0" fontId="5" fillId="3" borderId="1" xfId="0" applyFont="1" applyFill="1" applyBorder="1" applyAlignment="1">
      <alignment vertical="center" wrapText="1"/>
    </xf>
    <xf numFmtId="0" fontId="0" fillId="4" borderId="0" xfId="0" applyFill="1"/>
    <xf numFmtId="0" fontId="5" fillId="4" borderId="1" xfId="0" applyFont="1" applyFill="1" applyBorder="1" applyAlignment="1">
      <alignment wrapText="1"/>
    </xf>
    <xf numFmtId="0" fontId="8" fillId="0" borderId="0" xfId="0" applyFont="1"/>
    <xf numFmtId="0" fontId="8" fillId="0" borderId="0" xfId="0" applyFont="1" applyAlignment="1">
      <alignment vertical="center"/>
    </xf>
    <xf numFmtId="0" fontId="6" fillId="0" borderId="0" xfId="0" applyFont="1" applyAlignment="1">
      <alignment horizontal="center" vertical="center" wrapText="1"/>
    </xf>
    <xf numFmtId="0" fontId="4" fillId="2" borderId="0" xfId="0" applyFont="1" applyFill="1" applyAlignment="1">
      <alignment horizontal="center" vertical="center"/>
    </xf>
    <xf numFmtId="0" fontId="0" fillId="4" borderId="0" xfId="0" applyFill="1" applyAlignment="1">
      <alignment horizontal="center"/>
    </xf>
    <xf numFmtId="0" fontId="5" fillId="4" borderId="0" xfId="0" applyFont="1" applyFill="1" applyAlignment="1">
      <alignment horizontal="left" vertical="center" wrapText="1"/>
    </xf>
    <xf numFmtId="0" fontId="5" fillId="3" borderId="0" xfId="0" applyFont="1" applyFill="1" applyAlignment="1">
      <alignment wrapText="1"/>
    </xf>
    <xf numFmtId="0" fontId="5" fillId="3" borderId="0" xfId="0" applyFont="1" applyFill="1" applyAlignment="1">
      <alignment vertical="center" wrapText="1"/>
    </xf>
    <xf numFmtId="0" fontId="5" fillId="4" borderId="0" xfId="0" applyFont="1" applyFill="1" applyAlignment="1">
      <alignment horizontal="left" vertical="top"/>
    </xf>
    <xf numFmtId="0" fontId="5" fillId="3" borderId="0" xfId="0" applyFont="1" applyFill="1" applyAlignment="1">
      <alignment horizontal="left" vertical="top" wrapText="1"/>
    </xf>
    <xf numFmtId="0" fontId="5" fillId="4" borderId="0" xfId="0" applyFont="1" applyFill="1" applyAlignment="1">
      <alignment horizontal="left" vertical="top" wrapText="1"/>
    </xf>
    <xf numFmtId="0" fontId="5" fillId="3" borderId="0" xfId="0" applyFont="1" applyFill="1" applyAlignment="1">
      <alignment horizontal="left" vertical="top"/>
    </xf>
    <xf numFmtId="0" fontId="5" fillId="3" borderId="0" xfId="0" applyFont="1" applyFill="1" applyAlignment="1">
      <alignment horizontal="left" vertical="center"/>
    </xf>
    <xf numFmtId="0" fontId="1" fillId="5" borderId="1" xfId="0" applyFont="1" applyFill="1" applyBorder="1"/>
    <xf numFmtId="0" fontId="10" fillId="0" borderId="1" xfId="0" applyFont="1" applyBorder="1" applyAlignment="1">
      <alignment horizontal="center" vertical="center"/>
    </xf>
    <xf numFmtId="0" fontId="10" fillId="0" borderId="1" xfId="2" applyFont="1" applyBorder="1" applyAlignment="1">
      <alignment vertical="center"/>
    </xf>
    <xf numFmtId="0" fontId="0" fillId="0" borderId="0" xfId="0" applyAlignment="1">
      <alignment horizontal="center"/>
    </xf>
    <xf numFmtId="0" fontId="0" fillId="0" borderId="1" xfId="0" applyBorder="1" applyAlignment="1">
      <alignment horizontal="center" vertical="top"/>
    </xf>
    <xf numFmtId="0" fontId="0" fillId="0" borderId="1" xfId="0" applyBorder="1" applyAlignment="1">
      <alignment horizontal="center"/>
    </xf>
    <xf numFmtId="164" fontId="11" fillId="0" borderId="1" xfId="0" applyNumberFormat="1" applyFont="1" applyBorder="1" applyAlignment="1">
      <alignment horizontal="center" vertical="top"/>
    </xf>
    <xf numFmtId="0" fontId="11" fillId="0" borderId="1" xfId="0" applyFont="1" applyBorder="1" applyAlignment="1">
      <alignment horizontal="center" vertical="top"/>
    </xf>
    <xf numFmtId="164" fontId="11" fillId="6" borderId="1" xfId="0" applyNumberFormat="1" applyFont="1" applyFill="1" applyBorder="1" applyAlignment="1">
      <alignment horizontal="center" vertical="top"/>
    </xf>
    <xf numFmtId="0" fontId="11" fillId="6" borderId="1" xfId="0" applyFont="1" applyFill="1" applyBorder="1" applyAlignment="1">
      <alignment horizontal="center" vertical="top"/>
    </xf>
    <xf numFmtId="1" fontId="11" fillId="0" borderId="1" xfId="0" applyNumberFormat="1" applyFont="1" applyBorder="1" applyAlignment="1">
      <alignment horizontal="center" vertical="top"/>
    </xf>
    <xf numFmtId="0" fontId="0" fillId="0" borderId="4" xfId="0" applyBorder="1" applyAlignment="1">
      <alignment horizontal="center" vertical="center" wrapText="1"/>
    </xf>
    <xf numFmtId="0" fontId="10" fillId="0" borderId="7" xfId="2" applyFont="1" applyBorder="1" applyAlignment="1">
      <alignment vertical="center"/>
    </xf>
    <xf numFmtId="8" fontId="0" fillId="0" borderId="1" xfId="0" applyNumberFormat="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center" vertical="center"/>
    </xf>
    <xf numFmtId="10" fontId="0" fillId="0" borderId="1" xfId="0" applyNumberFormat="1" applyBorder="1" applyAlignment="1">
      <alignment horizontal="center" vertical="center"/>
    </xf>
    <xf numFmtId="164" fontId="11" fillId="0" borderId="9" xfId="0" applyNumberFormat="1" applyFont="1" applyBorder="1" applyAlignment="1">
      <alignment horizontal="right" vertical="center"/>
    </xf>
    <xf numFmtId="0" fontId="11" fillId="0" borderId="9" xfId="0" applyFont="1" applyBorder="1" applyAlignment="1">
      <alignment horizontal="right" vertical="center"/>
    </xf>
    <xf numFmtId="3" fontId="11" fillId="0" borderId="9" xfId="0" applyNumberFormat="1" applyFont="1" applyBorder="1" applyAlignment="1">
      <alignment horizontal="right" vertical="center"/>
    </xf>
    <xf numFmtId="2" fontId="11" fillId="0" borderId="9" xfId="0" applyNumberFormat="1" applyFont="1" applyBorder="1" applyAlignment="1">
      <alignment horizontal="right" vertical="center"/>
    </xf>
    <xf numFmtId="165" fontId="12" fillId="0" borderId="0" xfId="0" applyNumberFormat="1" applyFont="1" applyAlignment="1">
      <alignment horizontal="right" vertical="center"/>
    </xf>
    <xf numFmtId="0" fontId="12" fillId="0" borderId="4" xfId="0" applyFont="1" applyBorder="1" applyAlignment="1">
      <alignment horizontal="right" vertical="center"/>
    </xf>
    <xf numFmtId="0" fontId="12" fillId="0" borderId="0" xfId="0" applyFont="1" applyAlignment="1">
      <alignment horizontal="right" vertical="center"/>
    </xf>
    <xf numFmtId="41" fontId="11" fillId="0" borderId="4" xfId="0" applyNumberFormat="1" applyFont="1" applyBorder="1" applyAlignment="1">
      <alignment horizontal="right" vertical="center"/>
    </xf>
    <xf numFmtId="0" fontId="0" fillId="0" borderId="4" xfId="0" applyBorder="1" applyAlignment="1">
      <alignment horizontal="left" vertical="top"/>
    </xf>
    <xf numFmtId="3" fontId="0" fillId="0" borderId="4" xfId="0" applyNumberFormat="1" applyBorder="1" applyAlignment="1">
      <alignment horizontal="left" vertical="top"/>
    </xf>
    <xf numFmtId="0" fontId="13" fillId="0" borderId="4" xfId="0" applyFont="1" applyBorder="1" applyAlignment="1">
      <alignment horizontal="right" vertical="top"/>
    </xf>
    <xf numFmtId="3" fontId="12" fillId="0" borderId="4" xfId="0" applyNumberFormat="1" applyFont="1" applyBorder="1" applyAlignment="1">
      <alignment horizontal="right" vertical="center"/>
    </xf>
    <xf numFmtId="0" fontId="13" fillId="0" borderId="1" xfId="0" applyFont="1" applyBorder="1" applyAlignment="1">
      <alignment horizontal="right" vertical="top"/>
    </xf>
    <xf numFmtId="3" fontId="13" fillId="0" borderId="1" xfId="0" applyNumberFormat="1" applyFont="1" applyBorder="1" applyAlignment="1">
      <alignment horizontal="right" vertical="top"/>
    </xf>
    <xf numFmtId="0" fontId="13" fillId="0" borderId="3" xfId="0" applyFont="1" applyBorder="1" applyAlignment="1">
      <alignment horizontal="right" vertical="top"/>
    </xf>
    <xf numFmtId="3" fontId="0" fillId="0" borderId="1" xfId="0" applyNumberFormat="1" applyBorder="1" applyAlignment="1">
      <alignment horizontal="left" vertical="top"/>
    </xf>
    <xf numFmtId="1" fontId="12" fillId="0" borderId="1" xfId="0" applyNumberFormat="1" applyFont="1" applyBorder="1" applyAlignment="1">
      <alignment horizontal="right" vertical="top"/>
    </xf>
    <xf numFmtId="0" fontId="1" fillId="0" borderId="2" xfId="0" applyFont="1" applyBorder="1" applyAlignment="1">
      <alignment horizontal="center" vertical="center"/>
    </xf>
    <xf numFmtId="0" fontId="0" fillId="0" borderId="2" xfId="0" applyBorder="1" applyAlignment="1">
      <alignment horizontal="center" vertical="top" wrapText="1"/>
    </xf>
    <xf numFmtId="0" fontId="0" fillId="0" borderId="2" xfId="0" applyBorder="1" applyAlignment="1">
      <alignment horizontal="center" vertical="center" wrapText="1"/>
    </xf>
    <xf numFmtId="8" fontId="12" fillId="0" borderId="10" xfId="0" applyNumberFormat="1" applyFont="1" applyBorder="1" applyAlignment="1">
      <alignment horizontal="right" vertical="center"/>
    </xf>
    <xf numFmtId="0" fontId="11" fillId="0" borderId="11" xfId="0" applyFont="1" applyBorder="1" applyAlignment="1">
      <alignment horizontal="right" vertical="center"/>
    </xf>
    <xf numFmtId="0" fontId="0" fillId="0" borderId="10" xfId="0" applyBorder="1"/>
    <xf numFmtId="0" fontId="1" fillId="5" borderId="0" xfId="0" applyFont="1" applyFill="1"/>
    <xf numFmtId="0" fontId="0" fillId="0" borderId="0" xfId="0" applyAlignment="1">
      <alignment horizontal="center" vertical="top"/>
    </xf>
    <xf numFmtId="0" fontId="9" fillId="0" borderId="0" xfId="0" applyFont="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wrapText="1"/>
    </xf>
    <xf numFmtId="0" fontId="1" fillId="7" borderId="1" xfId="0" applyFont="1" applyFill="1" applyBorder="1" applyAlignment="1">
      <alignment horizontal="center" wrapText="1"/>
    </xf>
    <xf numFmtId="0" fontId="0" fillId="8" borderId="2" xfId="0" applyFill="1" applyBorder="1" applyAlignment="1">
      <alignment horizontal="center" vertical="center"/>
    </xf>
    <xf numFmtId="0" fontId="0" fillId="8" borderId="2" xfId="0" applyFill="1" applyBorder="1" applyAlignment="1">
      <alignment horizontal="center" vertical="top" wrapText="1"/>
    </xf>
    <xf numFmtId="0" fontId="0" fillId="8" borderId="2" xfId="0" applyFill="1" applyBorder="1" applyAlignment="1">
      <alignment horizontal="center" vertical="center" wrapText="1"/>
    </xf>
    <xf numFmtId="0" fontId="0" fillId="0" borderId="1" xfId="0" applyBorder="1" applyAlignment="1">
      <alignment horizontal="center" vertical="top" wrapText="1"/>
    </xf>
    <xf numFmtId="0" fontId="9" fillId="9" borderId="0" xfId="0" applyFont="1" applyFill="1" applyAlignment="1">
      <alignment vertical="center"/>
    </xf>
    <xf numFmtId="164" fontId="0" fillId="0" borderId="4" xfId="0" applyNumberFormat="1" applyBorder="1" applyAlignment="1">
      <alignment horizontal="center" vertical="center"/>
    </xf>
    <xf numFmtId="0" fontId="0" fillId="0" borderId="4" xfId="0" applyBorder="1" applyAlignment="1">
      <alignment horizontal="center" vertical="center"/>
    </xf>
    <xf numFmtId="10" fontId="0" fillId="0" borderId="4" xfId="0" applyNumberFormat="1" applyBorder="1" applyAlignment="1">
      <alignment horizontal="center" vertical="center"/>
    </xf>
    <xf numFmtId="0" fontId="3" fillId="0" borderId="0" xfId="2" applyAlignment="1">
      <alignment vertical="center"/>
    </xf>
    <xf numFmtId="0" fontId="0" fillId="10" borderId="1" xfId="0" applyFill="1" applyBorder="1" applyAlignment="1">
      <alignment horizontal="center" vertical="center" wrapText="1"/>
    </xf>
    <xf numFmtId="0" fontId="10" fillId="0" borderId="1" xfId="2" applyFont="1" applyBorder="1" applyAlignment="1">
      <alignment horizontal="center" vertical="center"/>
    </xf>
    <xf numFmtId="0" fontId="0" fillId="0" borderId="1" xfId="0" applyBorder="1" applyAlignment="1">
      <alignment horizontal="left" vertical="center"/>
    </xf>
    <xf numFmtId="0" fontId="3" fillId="0" borderId="1" xfId="2" applyBorder="1" applyAlignment="1">
      <alignment horizontal="left" vertical="center"/>
    </xf>
    <xf numFmtId="0" fontId="3" fillId="0" borderId="1" xfId="2" applyBorder="1" applyAlignment="1">
      <alignment horizontal="left" vertical="center" wrapText="1"/>
    </xf>
    <xf numFmtId="3" fontId="3" fillId="0" borderId="1" xfId="2" applyNumberFormat="1" applyBorder="1" applyAlignment="1">
      <alignment horizontal="center" vertical="center"/>
    </xf>
    <xf numFmtId="3" fontId="3" fillId="0" borderId="2" xfId="2" applyNumberFormat="1" applyBorder="1" applyAlignment="1">
      <alignment horizontal="center" vertical="center"/>
    </xf>
    <xf numFmtId="3" fontId="0" fillId="0" borderId="1" xfId="0" applyNumberFormat="1" applyBorder="1" applyAlignment="1">
      <alignment horizontal="center" vertical="center"/>
    </xf>
    <xf numFmtId="40" fontId="0" fillId="0" borderId="4" xfId="0" applyNumberFormat="1" applyBorder="1" applyAlignment="1">
      <alignment horizontal="center" vertical="center"/>
    </xf>
    <xf numFmtId="40" fontId="0" fillId="0" borderId="1" xfId="0" applyNumberFormat="1" applyBorder="1" applyAlignment="1">
      <alignment horizontal="center" vertical="center"/>
    </xf>
    <xf numFmtId="0" fontId="0" fillId="8" borderId="1" xfId="0" applyFill="1" applyBorder="1" applyAlignment="1">
      <alignment horizontal="center" vertical="top" wrapText="1"/>
    </xf>
    <xf numFmtId="0" fontId="10" fillId="11" borderId="1" xfId="0" applyFont="1" applyFill="1" applyBorder="1" applyAlignment="1">
      <alignment horizontal="center" vertical="center"/>
    </xf>
    <xf numFmtId="3" fontId="0" fillId="0" borderId="2" xfId="0" applyNumberFormat="1" applyBorder="1" applyAlignment="1">
      <alignment horizontal="center" vertical="top" wrapText="1"/>
    </xf>
    <xf numFmtId="0" fontId="10" fillId="10" borderId="0" xfId="0" applyFont="1" applyFill="1" applyAlignment="1">
      <alignment horizontal="center" vertical="center"/>
    </xf>
    <xf numFmtId="164" fontId="10" fillId="6" borderId="2" xfId="0" applyNumberFormat="1" applyFont="1" applyFill="1" applyBorder="1" applyAlignment="1">
      <alignment horizontal="center" vertical="top"/>
    </xf>
    <xf numFmtId="0" fontId="10" fillId="6" borderId="2" xfId="0" applyFont="1" applyFill="1" applyBorder="1" applyAlignment="1">
      <alignment horizontal="center" vertical="top"/>
    </xf>
    <xf numFmtId="1" fontId="10" fillId="0" borderId="2" xfId="0" applyNumberFormat="1" applyFont="1" applyBorder="1" applyAlignment="1">
      <alignment horizontal="center" vertical="top"/>
    </xf>
    <xf numFmtId="0" fontId="10" fillId="0" borderId="2" xfId="0" applyFont="1" applyBorder="1" applyAlignment="1">
      <alignment horizontal="center" vertical="top"/>
    </xf>
    <xf numFmtId="0" fontId="10" fillId="0" borderId="12" xfId="0" applyFont="1" applyBorder="1" applyAlignment="1">
      <alignment horizontal="center" vertical="top"/>
    </xf>
    <xf numFmtId="0" fontId="10" fillId="10" borderId="1" xfId="0" applyFont="1" applyFill="1" applyBorder="1" applyAlignment="1">
      <alignment horizontal="center" vertical="center"/>
    </xf>
    <xf numFmtId="166" fontId="11" fillId="0" borderId="9" xfId="0" applyNumberFormat="1" applyFont="1" applyBorder="1" applyAlignment="1">
      <alignment horizontal="right" vertical="center"/>
    </xf>
    <xf numFmtId="4" fontId="0" fillId="0" borderId="4" xfId="0" applyNumberFormat="1" applyBorder="1" applyAlignment="1">
      <alignment horizontal="center" vertical="center" wrapText="1"/>
    </xf>
    <xf numFmtId="0" fontId="10" fillId="0" borderId="3" xfId="0" applyFont="1" applyBorder="1" applyAlignment="1">
      <alignment horizontal="center" vertical="center"/>
    </xf>
    <xf numFmtId="0" fontId="10" fillId="0" borderId="2" xfId="0" applyFont="1" applyBorder="1" applyAlignment="1">
      <alignment horizontal="center" vertical="center"/>
    </xf>
    <xf numFmtId="164" fontId="10" fillId="6" borderId="2" xfId="0" applyNumberFormat="1" applyFont="1" applyFill="1" applyBorder="1" applyAlignment="1">
      <alignment horizontal="center" vertical="center"/>
    </xf>
    <xf numFmtId="0" fontId="10" fillId="6" borderId="2" xfId="0" applyFont="1" applyFill="1" applyBorder="1" applyAlignment="1">
      <alignment horizontal="center" vertical="center"/>
    </xf>
    <xf numFmtId="164" fontId="10" fillId="0" borderId="2" xfId="0" applyNumberFormat="1" applyFont="1" applyBorder="1" applyAlignment="1">
      <alignment horizontal="center" vertical="center"/>
    </xf>
    <xf numFmtId="10" fontId="0" fillId="0" borderId="2" xfId="0" applyNumberFormat="1" applyBorder="1" applyAlignment="1">
      <alignment horizontal="center" vertical="center" wrapText="1"/>
    </xf>
    <xf numFmtId="0" fontId="10" fillId="0" borderId="12" xfId="0" applyFont="1" applyBorder="1" applyAlignment="1">
      <alignment horizontal="center" vertical="center"/>
    </xf>
    <xf numFmtId="3" fontId="0" fillId="0" borderId="2" xfId="0" applyNumberForma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10" fillId="0" borderId="2" xfId="2" applyFont="1" applyBorder="1" applyAlignment="1">
      <alignment horizontal="left" vertical="center"/>
    </xf>
    <xf numFmtId="0" fontId="10" fillId="0" borderId="4" xfId="2" applyFont="1" applyBorder="1" applyAlignment="1">
      <alignment horizontal="left" vertical="center"/>
    </xf>
    <xf numFmtId="0" fontId="0" fillId="0" borderId="5" xfId="0" applyBorder="1" applyAlignment="1">
      <alignment horizontal="center"/>
    </xf>
    <xf numFmtId="0" fontId="0" fillId="0" borderId="8" xfId="0" applyBorder="1" applyAlignment="1">
      <alignment horizontal="center"/>
    </xf>
    <xf numFmtId="0" fontId="1" fillId="7" borderId="1" xfId="0" applyFont="1" applyFill="1" applyBorder="1" applyAlignment="1">
      <alignment horizontal="center" vertical="center" wrapText="1"/>
    </xf>
    <xf numFmtId="0" fontId="1" fillId="7" borderId="1" xfId="0" applyFont="1" applyFill="1" applyBorder="1" applyAlignment="1">
      <alignment horizontal="left" vertical="center" wrapText="1"/>
    </xf>
    <xf numFmtId="0" fontId="1" fillId="7" borderId="6"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5"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6" fillId="0" borderId="5" xfId="0" applyFont="1" applyBorder="1" applyAlignment="1">
      <alignment horizontal="center" vertical="top" wrapText="1"/>
    </xf>
    <xf numFmtId="0" fontId="6" fillId="0" borderId="5" xfId="0" applyFont="1" applyBorder="1" applyAlignment="1">
      <alignment horizontal="center" vertical="top"/>
    </xf>
    <xf numFmtId="0" fontId="0" fillId="4" borderId="2" xfId="0" applyFill="1" applyBorder="1" applyAlignment="1">
      <alignment horizontal="center"/>
    </xf>
    <xf numFmtId="0" fontId="0" fillId="4" borderId="4" xfId="0" applyFill="1" applyBorder="1" applyAlignment="1">
      <alignment horizontal="center"/>
    </xf>
    <xf numFmtId="0" fontId="5" fillId="4" borderId="2" xfId="0" applyFont="1" applyFill="1" applyBorder="1" applyAlignment="1">
      <alignment horizontal="left" vertical="top" wrapText="1"/>
    </xf>
    <xf numFmtId="0" fontId="5" fillId="4" borderId="4" xfId="0" applyFont="1" applyFill="1" applyBorder="1" applyAlignment="1">
      <alignment horizontal="left" vertical="top" wrapText="1"/>
    </xf>
    <xf numFmtId="0" fontId="0" fillId="3" borderId="2" xfId="0" applyFill="1" applyBorder="1" applyAlignment="1">
      <alignment horizontal="center"/>
    </xf>
    <xf numFmtId="0" fontId="0" fillId="3" borderId="4" xfId="0" applyFill="1" applyBorder="1" applyAlignment="1">
      <alignment horizontal="center"/>
    </xf>
    <xf numFmtId="0" fontId="0" fillId="4" borderId="3" xfId="0" applyFill="1" applyBorder="1" applyAlignment="1">
      <alignment horizontal="center"/>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3" borderId="2" xfId="0" applyFont="1" applyFill="1" applyBorder="1" applyAlignment="1">
      <alignment horizontal="center" vertical="top"/>
    </xf>
    <xf numFmtId="0" fontId="5" fillId="3" borderId="4" xfId="0" applyFont="1" applyFill="1" applyBorder="1" applyAlignment="1">
      <alignment horizontal="center" vertical="top"/>
    </xf>
    <xf numFmtId="0" fontId="5" fillId="4" borderId="2" xfId="0" applyFont="1" applyFill="1" applyBorder="1" applyAlignment="1">
      <alignment horizontal="center" vertical="top"/>
    </xf>
    <xf numFmtId="0" fontId="5" fillId="4" borderId="4" xfId="0" applyFont="1" applyFill="1" applyBorder="1" applyAlignment="1">
      <alignment horizontal="center" vertical="top"/>
    </xf>
    <xf numFmtId="0" fontId="5" fillId="4" borderId="1" xfId="0" applyFont="1" applyFill="1" applyBorder="1" applyAlignment="1">
      <alignment horizontal="left" vertical="top"/>
    </xf>
    <xf numFmtId="0" fontId="5" fillId="4" borderId="2" xfId="0" applyFont="1" applyFill="1" applyBorder="1" applyAlignment="1">
      <alignment horizontal="left" vertical="top"/>
    </xf>
    <xf numFmtId="0" fontId="5" fillId="4" borderId="4" xfId="0" applyFont="1" applyFill="1" applyBorder="1" applyAlignment="1">
      <alignment horizontal="left" vertical="top"/>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6" fillId="0" borderId="5" xfId="0" applyFont="1" applyBorder="1" applyAlignment="1">
      <alignment horizontal="center" vertical="center" wrapText="1"/>
    </xf>
  </cellXfs>
  <cellStyles count="3">
    <cellStyle name="Normal" xfId="0" builtinId="0"/>
    <cellStyle name="Normal 2" xfId="2" xr:uid="{6548DB20-9B3C-4827-AF6A-D2F7EB463760}"/>
    <cellStyle name="Normal 5" xfId="1" xr:uid="{CA9EFCCC-2328-4FE8-9CC9-6994D5B4B22D}"/>
  </cellStyles>
  <dxfs count="0"/>
  <tableStyles count="0" defaultTableStyle="TableStyleMedium2" defaultPivotStyle="PivotStyleLight16"/>
  <colors>
    <mruColors>
      <color rgb="FFAED5DC"/>
      <color rgb="FFB1D7DD"/>
      <color rgb="FF418C98"/>
      <color rgb="FF79BA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jpeg"/><Relationship Id="rId5" Type="http://schemas.openxmlformats.org/officeDocument/2006/relationships/image" Target="../media/image8.png"/><Relationship Id="rId4"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180975</xdr:rowOff>
    </xdr:from>
    <xdr:to>
      <xdr:col>0</xdr:col>
      <xdr:colOff>2092325</xdr:colOff>
      <xdr:row>0</xdr:row>
      <xdr:rowOff>990600</xdr:rowOff>
    </xdr:to>
    <xdr:pic>
      <xdr:nvPicPr>
        <xdr:cNvPr id="5" name="Picture 4" descr="See the source image">
          <a:extLst>
            <a:ext uri="{FF2B5EF4-FFF2-40B4-BE49-F238E27FC236}">
              <a16:creationId xmlns:a16="http://schemas.microsoft.com/office/drawing/2014/main" id="{F0677F46-C6E9-4CFA-A5A9-025824CE8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80975"/>
          <a:ext cx="1901825"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8</xdr:row>
      <xdr:rowOff>93628</xdr:rowOff>
    </xdr:from>
    <xdr:to>
      <xdr:col>2</xdr:col>
      <xdr:colOff>923925</xdr:colOff>
      <xdr:row>8</xdr:row>
      <xdr:rowOff>257175</xdr:rowOff>
    </xdr:to>
    <xdr:pic>
      <xdr:nvPicPr>
        <xdr:cNvPr id="2" name="Picture 1">
          <a:extLst>
            <a:ext uri="{FF2B5EF4-FFF2-40B4-BE49-F238E27FC236}">
              <a16:creationId xmlns:a16="http://schemas.microsoft.com/office/drawing/2014/main" id="{80499113-73D7-0070-5299-782B802B4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76550" y="2913028"/>
          <a:ext cx="885825" cy="1635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xdr:colOff>
      <xdr:row>4</xdr:row>
      <xdr:rowOff>133350</xdr:rowOff>
    </xdr:from>
    <xdr:to>
      <xdr:col>2</xdr:col>
      <xdr:colOff>931622</xdr:colOff>
      <xdr:row>4</xdr:row>
      <xdr:rowOff>297956</xdr:rowOff>
    </xdr:to>
    <xdr:pic>
      <xdr:nvPicPr>
        <xdr:cNvPr id="4" name="Picture 3">
          <a:extLst>
            <a:ext uri="{FF2B5EF4-FFF2-40B4-BE49-F238E27FC236}">
              <a16:creationId xmlns:a16="http://schemas.microsoft.com/office/drawing/2014/main" id="{D2EB4BA8-6C69-9948-A09B-468D35511199}"/>
            </a:ext>
          </a:extLst>
        </xdr:cNvPr>
        <xdr:cNvPicPr>
          <a:picLocks noChangeAspect="1"/>
        </xdr:cNvPicPr>
      </xdr:nvPicPr>
      <xdr:blipFill>
        <a:blip xmlns:r="http://schemas.openxmlformats.org/officeDocument/2006/relationships" r:embed="rId2"/>
        <a:stretch>
          <a:fillRect/>
        </a:stretch>
      </xdr:blipFill>
      <xdr:spPr>
        <a:xfrm>
          <a:off x="2886075" y="1924050"/>
          <a:ext cx="883997" cy="164606"/>
        </a:xfrm>
        <a:prstGeom prst="rect">
          <a:avLst/>
        </a:prstGeom>
      </xdr:spPr>
    </xdr:pic>
    <xdr:clientData/>
  </xdr:twoCellAnchor>
  <xdr:twoCellAnchor editAs="oneCell">
    <xdr:from>
      <xdr:col>2</xdr:col>
      <xdr:colOff>38100</xdr:colOff>
      <xdr:row>6</xdr:row>
      <xdr:rowOff>95250</xdr:rowOff>
    </xdr:from>
    <xdr:to>
      <xdr:col>2</xdr:col>
      <xdr:colOff>922097</xdr:colOff>
      <xdr:row>6</xdr:row>
      <xdr:rowOff>259856</xdr:rowOff>
    </xdr:to>
    <xdr:pic>
      <xdr:nvPicPr>
        <xdr:cNvPr id="6" name="Picture 5">
          <a:extLst>
            <a:ext uri="{FF2B5EF4-FFF2-40B4-BE49-F238E27FC236}">
              <a16:creationId xmlns:a16="http://schemas.microsoft.com/office/drawing/2014/main" id="{F94F1084-6E54-2DEA-08B9-9F1301A52EF0}"/>
            </a:ext>
          </a:extLst>
        </xdr:cNvPr>
        <xdr:cNvPicPr>
          <a:picLocks noChangeAspect="1"/>
        </xdr:cNvPicPr>
      </xdr:nvPicPr>
      <xdr:blipFill>
        <a:blip xmlns:r="http://schemas.openxmlformats.org/officeDocument/2006/relationships" r:embed="rId3"/>
        <a:stretch>
          <a:fillRect/>
        </a:stretch>
      </xdr:blipFill>
      <xdr:spPr>
        <a:xfrm>
          <a:off x="2876550" y="2228850"/>
          <a:ext cx="883997" cy="164606"/>
        </a:xfrm>
        <a:prstGeom prst="rect">
          <a:avLst/>
        </a:prstGeom>
      </xdr:spPr>
    </xdr:pic>
    <xdr:clientData/>
  </xdr:twoCellAnchor>
  <xdr:twoCellAnchor editAs="oneCell">
    <xdr:from>
      <xdr:col>2</xdr:col>
      <xdr:colOff>38100</xdr:colOff>
      <xdr:row>7</xdr:row>
      <xdr:rowOff>104775</xdr:rowOff>
    </xdr:from>
    <xdr:to>
      <xdr:col>2</xdr:col>
      <xdr:colOff>922097</xdr:colOff>
      <xdr:row>7</xdr:row>
      <xdr:rowOff>269381</xdr:rowOff>
    </xdr:to>
    <xdr:pic>
      <xdr:nvPicPr>
        <xdr:cNvPr id="10" name="Picture 9">
          <a:extLst>
            <a:ext uri="{FF2B5EF4-FFF2-40B4-BE49-F238E27FC236}">
              <a16:creationId xmlns:a16="http://schemas.microsoft.com/office/drawing/2014/main" id="{8CFC877B-DE17-8155-018E-6B7C413FAB93}"/>
            </a:ext>
          </a:extLst>
        </xdr:cNvPr>
        <xdr:cNvPicPr>
          <a:picLocks noChangeAspect="1"/>
        </xdr:cNvPicPr>
      </xdr:nvPicPr>
      <xdr:blipFill>
        <a:blip xmlns:r="http://schemas.openxmlformats.org/officeDocument/2006/relationships" r:embed="rId4"/>
        <a:stretch>
          <a:fillRect/>
        </a:stretch>
      </xdr:blipFill>
      <xdr:spPr>
        <a:xfrm>
          <a:off x="2876550" y="2581275"/>
          <a:ext cx="883997" cy="164606"/>
        </a:xfrm>
        <a:prstGeom prst="rect">
          <a:avLst/>
        </a:prstGeom>
      </xdr:spPr>
    </xdr:pic>
    <xdr:clientData/>
  </xdr:twoCellAnchor>
  <xdr:twoCellAnchor editAs="oneCell">
    <xdr:from>
      <xdr:col>2</xdr:col>
      <xdr:colOff>9525</xdr:colOff>
      <xdr:row>9</xdr:row>
      <xdr:rowOff>57150</xdr:rowOff>
    </xdr:from>
    <xdr:to>
      <xdr:col>2</xdr:col>
      <xdr:colOff>893522</xdr:colOff>
      <xdr:row>9</xdr:row>
      <xdr:rowOff>221756</xdr:rowOff>
    </xdr:to>
    <xdr:pic>
      <xdr:nvPicPr>
        <xdr:cNvPr id="8" name="Picture 7">
          <a:extLst>
            <a:ext uri="{FF2B5EF4-FFF2-40B4-BE49-F238E27FC236}">
              <a16:creationId xmlns:a16="http://schemas.microsoft.com/office/drawing/2014/main" id="{58F0FF41-0E65-5524-E6D1-6A9CC2FFCB4A}"/>
            </a:ext>
          </a:extLst>
        </xdr:cNvPr>
        <xdr:cNvPicPr>
          <a:picLocks noChangeAspect="1"/>
        </xdr:cNvPicPr>
      </xdr:nvPicPr>
      <xdr:blipFill>
        <a:blip xmlns:r="http://schemas.openxmlformats.org/officeDocument/2006/relationships" r:embed="rId5"/>
        <a:stretch>
          <a:fillRect/>
        </a:stretch>
      </xdr:blipFill>
      <xdr:spPr>
        <a:xfrm>
          <a:off x="2847975" y="3219450"/>
          <a:ext cx="883997" cy="164606"/>
        </a:xfrm>
        <a:prstGeom prst="rect">
          <a:avLst/>
        </a:prstGeom>
      </xdr:spPr>
    </xdr:pic>
    <xdr:clientData/>
  </xdr:twoCellAnchor>
  <xdr:twoCellAnchor editAs="oneCell">
    <xdr:from>
      <xdr:col>2</xdr:col>
      <xdr:colOff>114300</xdr:colOff>
      <xdr:row>2</xdr:row>
      <xdr:rowOff>28575</xdr:rowOff>
    </xdr:from>
    <xdr:to>
      <xdr:col>2</xdr:col>
      <xdr:colOff>800100</xdr:colOff>
      <xdr:row>2</xdr:row>
      <xdr:rowOff>261321</xdr:rowOff>
    </xdr:to>
    <xdr:pic>
      <xdr:nvPicPr>
        <xdr:cNvPr id="9" name="Picture 8">
          <a:extLst>
            <a:ext uri="{FF2B5EF4-FFF2-40B4-BE49-F238E27FC236}">
              <a16:creationId xmlns:a16="http://schemas.microsoft.com/office/drawing/2014/main" id="{AAD00D2D-9E91-B4BB-E5EE-361E2A0EAD47}"/>
            </a:ext>
          </a:extLst>
        </xdr:cNvPr>
        <xdr:cNvPicPr>
          <a:picLocks noChangeAspect="1"/>
        </xdr:cNvPicPr>
      </xdr:nvPicPr>
      <xdr:blipFill>
        <a:blip xmlns:r="http://schemas.openxmlformats.org/officeDocument/2006/relationships" r:embed="rId6"/>
        <a:stretch>
          <a:fillRect/>
        </a:stretch>
      </xdr:blipFill>
      <xdr:spPr>
        <a:xfrm>
          <a:off x="2952750" y="1819275"/>
          <a:ext cx="685800" cy="232746"/>
        </a:xfrm>
        <a:prstGeom prst="rect">
          <a:avLst/>
        </a:prstGeom>
      </xdr:spPr>
    </xdr:pic>
    <xdr:clientData/>
  </xdr:twoCellAnchor>
  <xdr:twoCellAnchor editAs="oneCell">
    <xdr:from>
      <xdr:col>2</xdr:col>
      <xdr:colOff>200026</xdr:colOff>
      <xdr:row>11</xdr:row>
      <xdr:rowOff>31425</xdr:rowOff>
    </xdr:from>
    <xdr:to>
      <xdr:col>2</xdr:col>
      <xdr:colOff>666750</xdr:colOff>
      <xdr:row>11</xdr:row>
      <xdr:rowOff>335594</xdr:rowOff>
    </xdr:to>
    <xdr:pic>
      <xdr:nvPicPr>
        <xdr:cNvPr id="11" name="Picture 10">
          <a:extLst>
            <a:ext uri="{FF2B5EF4-FFF2-40B4-BE49-F238E27FC236}">
              <a16:creationId xmlns:a16="http://schemas.microsoft.com/office/drawing/2014/main" id="{DFE1434C-A4C5-7DB7-6ADF-5BE468D15C2A}"/>
            </a:ext>
          </a:extLst>
        </xdr:cNvPr>
        <xdr:cNvPicPr>
          <a:picLocks noChangeAspect="1"/>
        </xdr:cNvPicPr>
      </xdr:nvPicPr>
      <xdr:blipFill>
        <a:blip xmlns:r="http://schemas.openxmlformats.org/officeDocument/2006/relationships" r:embed="rId7"/>
        <a:stretch>
          <a:fillRect/>
        </a:stretch>
      </xdr:blipFill>
      <xdr:spPr>
        <a:xfrm>
          <a:off x="3038476" y="4565325"/>
          <a:ext cx="466724" cy="304169"/>
        </a:xfrm>
        <a:prstGeom prst="rect">
          <a:avLst/>
        </a:prstGeom>
      </xdr:spPr>
    </xdr:pic>
    <xdr:clientData/>
  </xdr:twoCellAnchor>
  <xdr:twoCellAnchor editAs="oneCell">
    <xdr:from>
      <xdr:col>2</xdr:col>
      <xdr:colOff>200025</xdr:colOff>
      <xdr:row>12</xdr:row>
      <xdr:rowOff>28575</xdr:rowOff>
    </xdr:from>
    <xdr:to>
      <xdr:col>2</xdr:col>
      <xdr:colOff>666749</xdr:colOff>
      <xdr:row>12</xdr:row>
      <xdr:rowOff>332744</xdr:rowOff>
    </xdr:to>
    <xdr:pic>
      <xdr:nvPicPr>
        <xdr:cNvPr id="13" name="Picture 12">
          <a:extLst>
            <a:ext uri="{FF2B5EF4-FFF2-40B4-BE49-F238E27FC236}">
              <a16:creationId xmlns:a16="http://schemas.microsoft.com/office/drawing/2014/main" id="{4D387323-8622-40AD-A9AB-57527F5CCF39}"/>
            </a:ext>
          </a:extLst>
        </xdr:cNvPr>
        <xdr:cNvPicPr>
          <a:picLocks noChangeAspect="1"/>
        </xdr:cNvPicPr>
      </xdr:nvPicPr>
      <xdr:blipFill>
        <a:blip xmlns:r="http://schemas.openxmlformats.org/officeDocument/2006/relationships" r:embed="rId7"/>
        <a:stretch>
          <a:fillRect/>
        </a:stretch>
      </xdr:blipFill>
      <xdr:spPr>
        <a:xfrm>
          <a:off x="3038475" y="4905375"/>
          <a:ext cx="466724" cy="304169"/>
        </a:xfrm>
        <a:prstGeom prst="rect">
          <a:avLst/>
        </a:prstGeom>
      </xdr:spPr>
    </xdr:pic>
    <xdr:clientData/>
  </xdr:twoCellAnchor>
  <xdr:twoCellAnchor editAs="oneCell">
    <xdr:from>
      <xdr:col>2</xdr:col>
      <xdr:colOff>28575</xdr:colOff>
      <xdr:row>5</xdr:row>
      <xdr:rowOff>95250</xdr:rowOff>
    </xdr:from>
    <xdr:to>
      <xdr:col>2</xdr:col>
      <xdr:colOff>912572</xdr:colOff>
      <xdr:row>5</xdr:row>
      <xdr:rowOff>259856</xdr:rowOff>
    </xdr:to>
    <xdr:pic>
      <xdr:nvPicPr>
        <xdr:cNvPr id="3" name="Picture 2">
          <a:extLst>
            <a:ext uri="{FF2B5EF4-FFF2-40B4-BE49-F238E27FC236}">
              <a16:creationId xmlns:a16="http://schemas.microsoft.com/office/drawing/2014/main" id="{2F01EA5D-42C5-4446-B5CE-061495DC2662}"/>
            </a:ext>
          </a:extLst>
        </xdr:cNvPr>
        <xdr:cNvPicPr>
          <a:picLocks noChangeAspect="1"/>
        </xdr:cNvPicPr>
      </xdr:nvPicPr>
      <xdr:blipFill>
        <a:blip xmlns:r="http://schemas.openxmlformats.org/officeDocument/2006/relationships" r:embed="rId2"/>
        <a:stretch>
          <a:fillRect/>
        </a:stretch>
      </xdr:blipFill>
      <xdr:spPr>
        <a:xfrm>
          <a:off x="2867025" y="2914650"/>
          <a:ext cx="883997" cy="1646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2571750</xdr:colOff>
      <xdr:row>0</xdr:row>
      <xdr:rowOff>1047566</xdr:rowOff>
    </xdr:to>
    <xdr:pic>
      <xdr:nvPicPr>
        <xdr:cNvPr id="2" name="Picture 1">
          <a:extLst>
            <a:ext uri="{FF2B5EF4-FFF2-40B4-BE49-F238E27FC236}">
              <a16:creationId xmlns:a16="http://schemas.microsoft.com/office/drawing/2014/main" id="{0A0DB2A8-43D6-488F-9EB1-4204BFEA8A17}"/>
            </a:ext>
          </a:extLst>
        </xdr:cNvPr>
        <xdr:cNvPicPr>
          <a:picLocks noChangeAspect="1"/>
        </xdr:cNvPicPr>
      </xdr:nvPicPr>
      <xdr:blipFill>
        <a:blip xmlns:r="http://schemas.openxmlformats.org/officeDocument/2006/relationships" r:embed="rId1"/>
        <a:stretch>
          <a:fillRect/>
        </a:stretch>
      </xdr:blipFill>
      <xdr:spPr>
        <a:xfrm>
          <a:off x="114300" y="0"/>
          <a:ext cx="2457450" cy="10475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0</xdr:col>
      <xdr:colOff>2571750</xdr:colOff>
      <xdr:row>0</xdr:row>
      <xdr:rowOff>1047566</xdr:rowOff>
    </xdr:to>
    <xdr:pic>
      <xdr:nvPicPr>
        <xdr:cNvPr id="2" name="Picture 1">
          <a:extLst>
            <a:ext uri="{FF2B5EF4-FFF2-40B4-BE49-F238E27FC236}">
              <a16:creationId xmlns:a16="http://schemas.microsoft.com/office/drawing/2014/main" id="{A0DD6801-377A-4F6E-BFED-D2A024705D0F}"/>
            </a:ext>
          </a:extLst>
        </xdr:cNvPr>
        <xdr:cNvPicPr>
          <a:picLocks noChangeAspect="1"/>
        </xdr:cNvPicPr>
      </xdr:nvPicPr>
      <xdr:blipFill>
        <a:blip xmlns:r="http://schemas.openxmlformats.org/officeDocument/2006/relationships" r:embed="rId1"/>
        <a:stretch>
          <a:fillRect/>
        </a:stretch>
      </xdr:blipFill>
      <xdr:spPr>
        <a:xfrm>
          <a:off x="114300" y="0"/>
          <a:ext cx="2457450" cy="1047566"/>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6D7A6-A3C6-4078-B166-494D565370E3}">
  <dimension ref="A1:Y29"/>
  <sheetViews>
    <sheetView topLeftCell="F1" workbookViewId="0">
      <selection activeCell="U2" sqref="U2"/>
    </sheetView>
  </sheetViews>
  <sheetFormatPr defaultRowHeight="15" x14ac:dyDescent="0.25"/>
  <cols>
    <col min="1" max="1" width="33.42578125" customWidth="1"/>
    <col min="2" max="2" width="14.140625" customWidth="1"/>
    <col min="3" max="3" width="13.140625" customWidth="1"/>
    <col min="4" max="4" width="12.42578125" customWidth="1"/>
    <col min="5" max="5" width="11.140625" customWidth="1"/>
    <col min="6" max="6" width="12" customWidth="1"/>
    <col min="7" max="7" width="10.42578125" customWidth="1"/>
    <col min="8" max="8" width="11.5703125" customWidth="1"/>
    <col min="9" max="9" width="13.42578125" customWidth="1"/>
    <col min="10" max="10" width="14.85546875" customWidth="1"/>
    <col min="11" max="11" width="9.28515625" customWidth="1"/>
    <col min="12" max="12" width="13" customWidth="1"/>
    <col min="13" max="13" width="11.85546875" customWidth="1"/>
    <col min="14" max="15" width="14.140625" customWidth="1"/>
    <col min="16" max="17" width="13.85546875" customWidth="1"/>
    <col min="18" max="18" width="12.140625" customWidth="1"/>
    <col min="19" max="20" width="14.42578125" customWidth="1"/>
    <col min="21" max="21" width="15.28515625" customWidth="1"/>
    <col min="22" max="22" width="11.28515625" customWidth="1"/>
    <col min="23" max="23" width="15.85546875" customWidth="1"/>
    <col min="24" max="24" width="16.140625" customWidth="1"/>
  </cols>
  <sheetData>
    <row r="1" spans="1:25" ht="89.45" customHeight="1" x14ac:dyDescent="0.25">
      <c r="B1" s="2" t="s">
        <v>0</v>
      </c>
      <c r="C1" s="2" t="s">
        <v>1</v>
      </c>
      <c r="D1" s="148" t="s">
        <v>2</v>
      </c>
      <c r="E1" s="148"/>
      <c r="F1" s="148"/>
      <c r="G1" s="148" t="s">
        <v>3</v>
      </c>
      <c r="H1" s="148"/>
      <c r="I1" s="2" t="s">
        <v>4</v>
      </c>
      <c r="J1" s="2" t="s">
        <v>5</v>
      </c>
      <c r="K1" s="148" t="s">
        <v>6</v>
      </c>
      <c r="L1" s="148"/>
      <c r="M1" s="148"/>
      <c r="N1" s="149" t="s">
        <v>7</v>
      </c>
      <c r="O1" s="149"/>
      <c r="P1" s="148" t="s">
        <v>8</v>
      </c>
      <c r="Q1" s="148"/>
      <c r="R1" s="148" t="s">
        <v>9</v>
      </c>
      <c r="S1" s="148"/>
      <c r="T1" s="148" t="s">
        <v>10</v>
      </c>
      <c r="U1" s="148"/>
      <c r="V1" s="148" t="s">
        <v>11</v>
      </c>
      <c r="W1" s="148"/>
      <c r="X1" s="2" t="s">
        <v>12</v>
      </c>
    </row>
    <row r="2" spans="1:25" ht="41.45" customHeight="1" x14ac:dyDescent="0.25">
      <c r="A2" s="1"/>
      <c r="B2" s="3" t="s">
        <v>13</v>
      </c>
      <c r="C2" s="3" t="s">
        <v>14</v>
      </c>
      <c r="D2" s="4" t="s">
        <v>15</v>
      </c>
      <c r="E2" s="4" t="s">
        <v>16</v>
      </c>
      <c r="F2" s="4" t="s">
        <v>17</v>
      </c>
      <c r="G2" s="3" t="s">
        <v>18</v>
      </c>
      <c r="H2" s="3" t="s">
        <v>19</v>
      </c>
      <c r="I2" s="4" t="s">
        <v>20</v>
      </c>
      <c r="J2" s="3" t="s">
        <v>21</v>
      </c>
      <c r="K2" s="4" t="s">
        <v>22</v>
      </c>
      <c r="L2" s="4" t="s">
        <v>23</v>
      </c>
      <c r="M2" s="4" t="s">
        <v>24</v>
      </c>
      <c r="N2" s="4" t="s">
        <v>25</v>
      </c>
      <c r="O2" s="4" t="s">
        <v>26</v>
      </c>
      <c r="P2" s="4" t="s">
        <v>25</v>
      </c>
      <c r="Q2" s="4" t="s">
        <v>26</v>
      </c>
      <c r="R2" s="4" t="s">
        <v>25</v>
      </c>
      <c r="S2" s="4" t="s">
        <v>26</v>
      </c>
      <c r="T2" s="4" t="s">
        <v>27</v>
      </c>
      <c r="U2" s="5" t="s">
        <v>28</v>
      </c>
      <c r="V2" s="6" t="s">
        <v>29</v>
      </c>
      <c r="W2" s="4" t="s">
        <v>30</v>
      </c>
      <c r="X2" s="4" t="s">
        <v>31</v>
      </c>
    </row>
    <row r="3" spans="1:25" ht="42.75" customHeight="1" x14ac:dyDescent="0.25">
      <c r="A3" s="17"/>
      <c r="B3" s="7"/>
      <c r="C3" s="7"/>
      <c r="D3" s="7"/>
      <c r="E3" s="7"/>
      <c r="F3" s="8"/>
      <c r="G3" s="8"/>
      <c r="H3" s="8"/>
      <c r="I3" s="8"/>
      <c r="J3" s="8"/>
      <c r="K3" s="8"/>
      <c r="L3" s="8"/>
      <c r="M3" s="8"/>
      <c r="N3" s="8"/>
      <c r="O3" s="8"/>
      <c r="P3" s="8"/>
      <c r="Q3" s="8"/>
      <c r="R3" s="8"/>
      <c r="S3" s="8"/>
      <c r="T3" s="9"/>
      <c r="U3" s="9"/>
      <c r="V3" s="9"/>
      <c r="W3" s="8"/>
      <c r="X3" s="8"/>
      <c r="Y3" s="10"/>
    </row>
    <row r="4" spans="1:25" ht="35.450000000000003" customHeight="1" x14ac:dyDescent="0.25">
      <c r="A4" s="17"/>
      <c r="B4" s="7"/>
      <c r="C4" s="7"/>
      <c r="D4" s="7"/>
      <c r="E4" s="7"/>
      <c r="F4" s="8"/>
      <c r="G4" s="8"/>
      <c r="H4" s="8"/>
      <c r="I4" s="8"/>
      <c r="J4" s="8"/>
      <c r="K4" s="8"/>
      <c r="L4" s="8"/>
      <c r="M4" s="8"/>
      <c r="N4" s="8"/>
      <c r="O4" s="8"/>
      <c r="P4" s="8"/>
      <c r="Q4" s="8"/>
      <c r="R4" s="8"/>
      <c r="S4" s="8"/>
      <c r="T4" s="8"/>
      <c r="U4" s="8"/>
      <c r="V4" s="8"/>
      <c r="W4" s="8"/>
      <c r="X4" s="8"/>
      <c r="Y4" s="10"/>
    </row>
    <row r="5" spans="1:25" ht="28.5" customHeight="1" x14ac:dyDescent="0.25">
      <c r="A5" s="17"/>
      <c r="B5" s="7"/>
      <c r="C5" s="7"/>
      <c r="D5" s="7"/>
      <c r="E5" s="7"/>
      <c r="F5" s="8"/>
      <c r="G5" s="8"/>
      <c r="H5" s="8"/>
      <c r="I5" s="11"/>
      <c r="J5" s="11"/>
      <c r="K5" s="11"/>
      <c r="L5" s="11"/>
      <c r="M5" s="11"/>
      <c r="N5" s="8"/>
      <c r="O5" s="8"/>
      <c r="P5" s="8"/>
      <c r="Q5" s="8"/>
      <c r="R5" s="8"/>
      <c r="S5" s="8"/>
      <c r="T5" s="8"/>
      <c r="U5" s="11"/>
      <c r="V5" s="11"/>
      <c r="W5" s="8"/>
      <c r="X5" s="8"/>
      <c r="Y5" s="10"/>
    </row>
    <row r="6" spans="1:25" ht="35.450000000000003" customHeight="1" x14ac:dyDescent="0.25">
      <c r="A6" s="17"/>
      <c r="B6" s="12"/>
      <c r="C6" s="12"/>
      <c r="D6" s="12"/>
      <c r="E6" s="7"/>
      <c r="F6" s="7"/>
      <c r="G6" s="12"/>
      <c r="H6" s="12"/>
      <c r="I6" s="12"/>
      <c r="J6" s="12"/>
      <c r="K6" s="12"/>
      <c r="L6" s="12"/>
      <c r="M6" s="12"/>
      <c r="N6" s="12"/>
      <c r="O6" s="12"/>
      <c r="P6" s="12"/>
      <c r="Q6" s="12"/>
      <c r="R6" s="12"/>
      <c r="S6" s="12"/>
      <c r="T6" s="12"/>
      <c r="U6" s="12"/>
      <c r="V6" s="12"/>
      <c r="W6" s="12"/>
      <c r="X6" s="12"/>
    </row>
    <row r="7" spans="1:25" ht="32.450000000000003" customHeight="1" x14ac:dyDescent="0.25">
      <c r="A7" s="17"/>
      <c r="B7" s="7"/>
      <c r="C7" s="7"/>
      <c r="D7" s="7"/>
      <c r="E7" s="7"/>
      <c r="F7" s="7"/>
      <c r="G7" s="7"/>
      <c r="H7" s="7"/>
      <c r="I7" s="7"/>
      <c r="J7" s="7"/>
      <c r="K7" s="7"/>
      <c r="L7" s="7"/>
      <c r="M7" s="7"/>
      <c r="N7" s="7"/>
      <c r="O7" s="7"/>
      <c r="P7" s="7"/>
      <c r="Q7" s="7"/>
      <c r="R7" s="7"/>
      <c r="S7" s="7"/>
      <c r="T7" s="7"/>
      <c r="U7" s="7"/>
      <c r="V7" s="7"/>
      <c r="W7" s="7"/>
      <c r="X7" s="7"/>
    </row>
    <row r="8" spans="1:25" ht="29.1" customHeight="1" x14ac:dyDescent="0.25">
      <c r="A8" s="17"/>
      <c r="B8" s="7"/>
      <c r="C8" s="7"/>
      <c r="D8" s="7"/>
      <c r="E8" s="7"/>
      <c r="F8" s="7"/>
      <c r="G8" s="7"/>
      <c r="H8" s="7"/>
      <c r="I8" s="7"/>
      <c r="J8" s="7"/>
      <c r="K8" s="7"/>
      <c r="L8" s="7"/>
      <c r="M8" s="7"/>
      <c r="N8" s="7"/>
      <c r="O8" s="7"/>
      <c r="P8" s="7"/>
      <c r="Q8" s="7"/>
      <c r="R8" s="7"/>
      <c r="S8" s="7"/>
      <c r="T8" s="7"/>
      <c r="U8" s="7"/>
      <c r="V8" s="7"/>
      <c r="W8" s="7"/>
      <c r="X8" s="7"/>
    </row>
    <row r="9" spans="1:25" x14ac:dyDescent="0.25">
      <c r="A9" s="17"/>
      <c r="B9" s="7"/>
      <c r="C9" s="7"/>
      <c r="D9" s="7"/>
      <c r="E9" s="7"/>
      <c r="F9" s="7"/>
      <c r="G9" s="7"/>
      <c r="H9" s="7"/>
      <c r="I9" s="7"/>
      <c r="J9" s="7"/>
      <c r="K9" s="7"/>
      <c r="L9" s="7"/>
      <c r="M9" s="7"/>
      <c r="N9" s="7"/>
      <c r="O9" s="7"/>
      <c r="P9" s="7"/>
      <c r="Q9" s="7"/>
      <c r="R9" s="7"/>
      <c r="S9" s="7"/>
      <c r="T9" s="7"/>
      <c r="U9" s="7"/>
      <c r="V9" s="7"/>
      <c r="W9" s="7"/>
      <c r="X9" s="7"/>
    </row>
    <row r="10" spans="1:25" x14ac:dyDescent="0.25">
      <c r="A10" s="18"/>
      <c r="B10" s="7"/>
      <c r="C10" s="7"/>
      <c r="D10" s="7"/>
      <c r="E10" s="7"/>
      <c r="F10" s="7"/>
      <c r="G10" s="7"/>
      <c r="H10" s="7"/>
      <c r="I10" s="7"/>
      <c r="J10" s="7"/>
      <c r="K10" s="7"/>
      <c r="L10" s="7"/>
      <c r="M10" s="7"/>
      <c r="N10" s="7"/>
      <c r="O10" s="7"/>
      <c r="P10" s="7"/>
      <c r="Q10" s="7"/>
      <c r="R10" s="7"/>
      <c r="S10" s="7"/>
      <c r="T10" s="7"/>
      <c r="U10" s="7"/>
      <c r="V10" s="7"/>
      <c r="W10" s="7"/>
      <c r="X10" s="7"/>
    </row>
    <row r="11" spans="1:25" x14ac:dyDescent="0.25">
      <c r="A11" s="17"/>
      <c r="B11" s="7"/>
      <c r="C11" s="7"/>
      <c r="D11" s="7"/>
      <c r="E11" s="7"/>
      <c r="F11" s="7"/>
      <c r="G11" s="7"/>
      <c r="H11" s="7"/>
      <c r="I11" s="7"/>
      <c r="J11" s="7"/>
      <c r="K11" s="7"/>
      <c r="L11" s="7"/>
      <c r="M11" s="7"/>
      <c r="N11" s="7"/>
      <c r="O11" s="7"/>
      <c r="P11" s="7"/>
      <c r="Q11" s="7"/>
      <c r="R11" s="7"/>
      <c r="S11" s="7"/>
      <c r="T11" s="7"/>
      <c r="U11" s="7"/>
      <c r="V11" s="7"/>
      <c r="W11" s="7"/>
      <c r="X11" s="7"/>
    </row>
    <row r="12" spans="1:25" x14ac:dyDescent="0.25">
      <c r="A12" s="19"/>
      <c r="B12" s="7"/>
      <c r="C12" s="7"/>
      <c r="D12" s="7"/>
      <c r="E12" s="7"/>
      <c r="F12" s="7"/>
      <c r="G12" s="7"/>
      <c r="H12" s="7"/>
      <c r="I12" s="7"/>
      <c r="J12" s="7"/>
      <c r="K12" s="7"/>
      <c r="L12" s="7"/>
      <c r="M12" s="7"/>
      <c r="N12" s="7"/>
      <c r="O12" s="7"/>
      <c r="P12" s="7"/>
      <c r="Q12" s="7"/>
      <c r="R12" s="7"/>
      <c r="S12" s="7"/>
      <c r="T12" s="7"/>
      <c r="U12" s="7"/>
      <c r="V12" s="7"/>
      <c r="W12" s="7"/>
      <c r="X12" s="7"/>
    </row>
    <row r="13" spans="1:25" x14ac:dyDescent="0.25">
      <c r="A13" s="19"/>
      <c r="B13" s="7"/>
      <c r="C13" s="7"/>
      <c r="D13" s="7"/>
      <c r="E13" s="7"/>
      <c r="F13" s="7"/>
      <c r="G13" s="7"/>
      <c r="H13" s="7"/>
      <c r="I13" s="7"/>
      <c r="J13" s="7"/>
      <c r="K13" s="7"/>
      <c r="L13" s="7"/>
      <c r="M13" s="7"/>
      <c r="N13" s="7"/>
      <c r="O13" s="7"/>
      <c r="P13" s="7"/>
      <c r="Q13" s="7"/>
      <c r="R13" s="7"/>
      <c r="S13" s="7"/>
      <c r="T13" s="7"/>
      <c r="U13" s="7"/>
      <c r="V13" s="7"/>
      <c r="W13" s="7"/>
      <c r="X13" s="7"/>
    </row>
    <row r="14" spans="1:25" x14ac:dyDescent="0.25">
      <c r="A14" s="17"/>
      <c r="B14" s="7"/>
      <c r="C14" s="7"/>
      <c r="D14" s="7"/>
      <c r="E14" s="7"/>
      <c r="F14" s="7"/>
      <c r="G14" s="7"/>
      <c r="H14" s="7"/>
      <c r="I14" s="7"/>
      <c r="J14" s="7"/>
      <c r="K14" s="7"/>
      <c r="L14" s="7"/>
      <c r="M14" s="7"/>
      <c r="N14" s="7"/>
      <c r="O14" s="7"/>
      <c r="P14" s="7"/>
      <c r="Q14" s="7"/>
      <c r="R14" s="7"/>
      <c r="S14" s="7"/>
      <c r="T14" s="7"/>
      <c r="U14" s="7"/>
      <c r="V14" s="7"/>
      <c r="W14" s="7"/>
      <c r="X14" s="7"/>
    </row>
    <row r="15" spans="1:25" x14ac:dyDescent="0.25">
      <c r="A15" s="17"/>
      <c r="B15" s="7"/>
      <c r="C15" s="7"/>
      <c r="D15" s="7"/>
      <c r="E15" s="7"/>
      <c r="F15" s="7"/>
      <c r="G15" s="7"/>
      <c r="H15" s="7"/>
      <c r="I15" s="7"/>
      <c r="J15" s="7"/>
      <c r="K15" s="7"/>
      <c r="L15" s="7"/>
      <c r="M15" s="7"/>
      <c r="N15" s="7"/>
      <c r="O15" s="7"/>
      <c r="P15" s="7"/>
      <c r="Q15" s="7"/>
      <c r="R15" s="7"/>
      <c r="S15" s="7"/>
      <c r="T15" s="7"/>
      <c r="U15" s="7"/>
      <c r="V15" s="7"/>
      <c r="W15" s="7"/>
      <c r="X15" s="7"/>
    </row>
    <row r="16" spans="1:25" x14ac:dyDescent="0.25">
      <c r="A16" s="17"/>
      <c r="B16" s="7"/>
      <c r="C16" s="7"/>
      <c r="D16" s="7"/>
      <c r="E16" s="7"/>
      <c r="F16" s="7"/>
      <c r="G16" s="7"/>
      <c r="H16" s="7"/>
      <c r="I16" s="7"/>
      <c r="J16" s="7"/>
      <c r="K16" s="7"/>
      <c r="L16" s="7"/>
      <c r="M16" s="7"/>
      <c r="N16" s="7"/>
      <c r="O16" s="7"/>
      <c r="P16" s="7"/>
      <c r="Q16" s="7"/>
      <c r="R16" s="7"/>
      <c r="S16" s="7"/>
      <c r="T16" s="7"/>
      <c r="U16" s="7"/>
      <c r="V16" s="7"/>
      <c r="W16" s="7"/>
      <c r="X16" s="7"/>
    </row>
    <row r="17" spans="1:24" x14ac:dyDescent="0.25">
      <c r="B17" s="7"/>
      <c r="C17" s="7"/>
      <c r="D17" s="7"/>
      <c r="E17" s="7"/>
      <c r="F17" s="7"/>
      <c r="G17" s="7"/>
      <c r="H17" s="7"/>
      <c r="I17" s="7"/>
      <c r="J17" s="7"/>
      <c r="K17" s="7"/>
      <c r="L17" s="7"/>
      <c r="M17" s="7"/>
      <c r="N17" s="7"/>
      <c r="O17" s="7"/>
      <c r="P17" s="7"/>
      <c r="Q17" s="7"/>
      <c r="R17" s="7"/>
      <c r="S17" s="7"/>
      <c r="T17" s="7"/>
      <c r="U17" s="7"/>
      <c r="V17" s="7"/>
      <c r="W17" s="7"/>
      <c r="X17" s="7"/>
    </row>
    <row r="18" spans="1:24" x14ac:dyDescent="0.25">
      <c r="A18" s="13"/>
      <c r="B18" s="7"/>
      <c r="C18" s="7"/>
      <c r="D18" s="7"/>
      <c r="E18" s="7"/>
      <c r="F18" s="7"/>
      <c r="G18" s="7"/>
      <c r="H18" s="7"/>
      <c r="I18" s="7"/>
      <c r="J18" s="7"/>
      <c r="K18" s="7"/>
      <c r="L18" s="7"/>
      <c r="M18" s="7"/>
      <c r="N18" s="7"/>
      <c r="O18" s="7"/>
      <c r="P18" s="7"/>
      <c r="Q18" s="7"/>
      <c r="R18" s="7"/>
      <c r="S18" s="7"/>
      <c r="T18" s="7"/>
      <c r="U18" s="7"/>
      <c r="V18" s="7"/>
      <c r="W18" s="7"/>
      <c r="X18" s="7"/>
    </row>
    <row r="19" spans="1:24" x14ac:dyDescent="0.25">
      <c r="A19" s="1"/>
      <c r="B19" s="7"/>
      <c r="C19" s="7"/>
      <c r="D19" s="7"/>
      <c r="E19" s="7"/>
      <c r="F19" s="7"/>
      <c r="G19" s="7"/>
      <c r="H19" s="7"/>
      <c r="I19" s="7"/>
      <c r="J19" s="7"/>
      <c r="K19" s="7"/>
      <c r="L19" s="7"/>
      <c r="M19" s="7"/>
      <c r="N19" s="7"/>
      <c r="O19" s="7"/>
      <c r="P19" s="7"/>
      <c r="Q19" s="7"/>
      <c r="R19" s="7"/>
      <c r="S19" s="7"/>
      <c r="T19" s="7"/>
      <c r="U19" s="7"/>
      <c r="V19" s="7"/>
      <c r="W19" s="7"/>
      <c r="X19" s="7"/>
    </row>
    <row r="20" spans="1:24" x14ac:dyDescent="0.25">
      <c r="A20" s="1"/>
      <c r="B20" s="7"/>
      <c r="C20" s="7"/>
      <c r="D20" s="7"/>
      <c r="E20" s="7"/>
      <c r="F20" s="7"/>
      <c r="G20" s="7"/>
      <c r="H20" s="7"/>
      <c r="I20" s="7"/>
      <c r="J20" s="7"/>
      <c r="K20" s="7"/>
      <c r="L20" s="7"/>
      <c r="M20" s="7"/>
      <c r="N20" s="7"/>
      <c r="O20" s="7"/>
      <c r="P20" s="7"/>
      <c r="Q20" s="7"/>
      <c r="R20" s="7"/>
      <c r="S20" s="7"/>
      <c r="T20" s="7"/>
      <c r="U20" s="7"/>
      <c r="V20" s="7"/>
      <c r="W20" s="7"/>
      <c r="X20" s="7"/>
    </row>
    <row r="21" spans="1:24" x14ac:dyDescent="0.25">
      <c r="A21" s="1"/>
      <c r="B21" s="7"/>
      <c r="C21" s="7"/>
      <c r="D21" s="7"/>
      <c r="E21" s="7"/>
      <c r="F21" s="7"/>
      <c r="G21" s="7"/>
      <c r="H21" s="7"/>
      <c r="I21" s="7"/>
      <c r="J21" s="7"/>
      <c r="K21" s="7"/>
      <c r="L21" s="7"/>
      <c r="M21" s="7"/>
      <c r="N21" s="7"/>
      <c r="O21" s="7"/>
      <c r="P21" s="7"/>
      <c r="Q21" s="7"/>
      <c r="R21" s="7"/>
      <c r="S21" s="7"/>
      <c r="T21" s="7"/>
      <c r="U21" s="7"/>
      <c r="V21" s="7"/>
      <c r="W21" s="7"/>
      <c r="X21" s="7"/>
    </row>
    <row r="22" spans="1:24" x14ac:dyDescent="0.25">
      <c r="A22" s="1"/>
      <c r="B22" s="7"/>
      <c r="C22" s="7"/>
      <c r="D22" s="7"/>
      <c r="E22" s="7"/>
      <c r="F22" s="7"/>
      <c r="G22" s="7"/>
      <c r="H22" s="7"/>
      <c r="I22" s="7"/>
      <c r="J22" s="7"/>
      <c r="K22" s="7"/>
      <c r="L22" s="7"/>
      <c r="M22" s="7"/>
      <c r="N22" s="7"/>
      <c r="O22" s="7"/>
      <c r="P22" s="7"/>
      <c r="Q22" s="7"/>
      <c r="R22" s="7"/>
      <c r="S22" s="7"/>
      <c r="T22" s="7"/>
      <c r="U22" s="7"/>
      <c r="V22" s="7"/>
      <c r="W22" s="7"/>
      <c r="X22" s="7"/>
    </row>
    <row r="23" spans="1:24" x14ac:dyDescent="0.25">
      <c r="A23" s="1"/>
      <c r="B23" s="7"/>
      <c r="C23" s="7"/>
      <c r="D23" s="7"/>
      <c r="E23" s="7"/>
      <c r="F23" s="7"/>
      <c r="G23" s="7"/>
      <c r="H23" s="7"/>
      <c r="I23" s="7"/>
      <c r="J23" s="7"/>
      <c r="K23" s="7"/>
      <c r="L23" s="7"/>
      <c r="M23" s="7"/>
      <c r="N23" s="7"/>
      <c r="O23" s="7"/>
      <c r="P23" s="7"/>
      <c r="Q23" s="7"/>
      <c r="R23" s="7"/>
      <c r="S23" s="7"/>
      <c r="T23" s="7"/>
      <c r="U23" s="7"/>
      <c r="V23" s="7"/>
      <c r="W23" s="7"/>
      <c r="X23" s="7"/>
    </row>
    <row r="24" spans="1:24" x14ac:dyDescent="0.25">
      <c r="A24" s="1"/>
      <c r="B24" s="7"/>
      <c r="C24" s="7"/>
      <c r="D24" s="7"/>
      <c r="E24" s="7"/>
      <c r="F24" s="7"/>
      <c r="G24" s="7"/>
      <c r="H24" s="7"/>
      <c r="I24" s="7"/>
      <c r="J24" s="7"/>
      <c r="K24" s="7"/>
      <c r="L24" s="7"/>
      <c r="M24" s="7"/>
      <c r="N24" s="7"/>
      <c r="O24" s="7"/>
      <c r="P24" s="7"/>
      <c r="Q24" s="7"/>
      <c r="R24" s="7"/>
      <c r="S24" s="7"/>
      <c r="T24" s="7"/>
      <c r="U24" s="7"/>
      <c r="V24" s="7"/>
      <c r="W24" s="7"/>
      <c r="X24" s="7"/>
    </row>
    <row r="25" spans="1:24" x14ac:dyDescent="0.25">
      <c r="A25" s="1"/>
      <c r="B25" s="7"/>
      <c r="C25" s="7"/>
      <c r="D25" s="7"/>
      <c r="E25" s="7"/>
      <c r="F25" s="7"/>
      <c r="G25" s="7"/>
      <c r="H25" s="7"/>
      <c r="I25" s="7"/>
      <c r="J25" s="7"/>
      <c r="K25" s="7"/>
      <c r="L25" s="7"/>
      <c r="M25" s="7"/>
      <c r="N25" s="7"/>
      <c r="O25" s="7"/>
      <c r="P25" s="7"/>
      <c r="Q25" s="7"/>
      <c r="R25" s="7"/>
      <c r="S25" s="7"/>
      <c r="T25" s="7"/>
      <c r="U25" s="7"/>
      <c r="V25" s="7"/>
      <c r="W25" s="7"/>
      <c r="X25" s="7"/>
    </row>
    <row r="26" spans="1:24" x14ac:dyDescent="0.25">
      <c r="A26" s="14"/>
      <c r="B26" s="15"/>
      <c r="C26" s="15"/>
      <c r="D26" s="15"/>
      <c r="E26" s="15"/>
      <c r="F26" s="15"/>
      <c r="G26" s="15"/>
      <c r="H26" s="15"/>
      <c r="I26" s="15"/>
      <c r="J26" s="15"/>
      <c r="K26" s="15"/>
      <c r="L26" s="15"/>
      <c r="M26" s="15"/>
      <c r="N26" s="15"/>
      <c r="O26" s="15"/>
      <c r="P26" s="15"/>
      <c r="Q26" s="15"/>
      <c r="R26" s="15"/>
      <c r="S26" s="15"/>
      <c r="T26" s="15"/>
      <c r="U26" s="15"/>
      <c r="V26" s="15"/>
      <c r="W26" s="15"/>
      <c r="X26" s="15"/>
    </row>
    <row r="27" spans="1:24" x14ac:dyDescent="0.25">
      <c r="A27" s="14"/>
      <c r="B27" s="15"/>
      <c r="C27" s="15"/>
      <c r="D27" s="15"/>
      <c r="E27" s="15"/>
      <c r="F27" s="15"/>
      <c r="G27" s="15"/>
      <c r="H27" s="15"/>
      <c r="I27" s="15"/>
      <c r="J27" s="15"/>
      <c r="K27" s="15"/>
      <c r="L27" s="15"/>
      <c r="M27" s="15"/>
      <c r="N27" s="15"/>
      <c r="O27" s="15"/>
      <c r="P27" s="15"/>
      <c r="Q27" s="15"/>
      <c r="R27" s="15"/>
      <c r="S27" s="15"/>
      <c r="T27" s="15"/>
      <c r="U27" s="15"/>
      <c r="V27" s="15"/>
      <c r="W27" s="15"/>
      <c r="X27" s="15"/>
    </row>
    <row r="28" spans="1:24" x14ac:dyDescent="0.25">
      <c r="A28" s="14"/>
      <c r="B28" s="15"/>
      <c r="C28" s="15"/>
      <c r="D28" s="15"/>
      <c r="E28" s="15"/>
      <c r="F28" s="15"/>
      <c r="G28" s="15"/>
      <c r="H28" s="15"/>
      <c r="I28" s="15"/>
      <c r="J28" s="15"/>
      <c r="K28" s="15"/>
      <c r="L28" s="15"/>
      <c r="M28" s="15"/>
      <c r="N28" s="15"/>
      <c r="O28" s="15"/>
      <c r="P28" s="15"/>
      <c r="Q28" s="15"/>
      <c r="R28" s="15"/>
      <c r="S28" s="15"/>
      <c r="T28" s="15"/>
      <c r="U28" s="15"/>
      <c r="V28" s="15"/>
      <c r="W28" s="15"/>
      <c r="X28" s="15"/>
    </row>
    <row r="29" spans="1:24" x14ac:dyDescent="0.25">
      <c r="A29" s="14"/>
      <c r="B29" s="16"/>
      <c r="C29" s="16"/>
      <c r="D29" s="16"/>
      <c r="E29" s="16"/>
      <c r="F29" s="16"/>
      <c r="G29" s="16"/>
      <c r="H29" s="16"/>
      <c r="I29" s="16"/>
      <c r="J29" s="16"/>
      <c r="K29" s="16"/>
      <c r="L29" s="16"/>
      <c r="M29" s="16"/>
      <c r="N29" s="16"/>
      <c r="O29" s="16"/>
      <c r="P29" s="16"/>
      <c r="Q29" s="16"/>
      <c r="R29" s="16"/>
      <c r="S29" s="16"/>
      <c r="T29" s="16"/>
      <c r="U29" s="16"/>
      <c r="V29" s="16"/>
      <c r="W29" s="16"/>
      <c r="X29" s="16"/>
    </row>
  </sheetData>
  <mergeCells count="8">
    <mergeCell ref="T1:U1"/>
    <mergeCell ref="V1:W1"/>
    <mergeCell ref="D1:F1"/>
    <mergeCell ref="G1:H1"/>
    <mergeCell ref="K1:M1"/>
    <mergeCell ref="N1:O1"/>
    <mergeCell ref="P1:Q1"/>
    <mergeCell ref="R1:S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9159B-D394-496F-BBEC-358105A6DEFA}">
  <dimension ref="A1:AK29"/>
  <sheetViews>
    <sheetView tabSelected="1" topLeftCell="I1" workbookViewId="0">
      <pane ySplit="1" topLeftCell="A7" activePane="bottomLeft" state="frozen"/>
      <selection pane="bottomLeft" activeCell="R16" sqref="R16"/>
    </sheetView>
  </sheetViews>
  <sheetFormatPr defaultRowHeight="15" x14ac:dyDescent="0.25"/>
  <cols>
    <col min="2" max="2" width="33.42578125" customWidth="1"/>
    <col min="3" max="3" width="14.42578125" customWidth="1"/>
    <col min="4" max="4" width="19.42578125" style="56" customWidth="1"/>
    <col min="5" max="5" width="13.28515625" style="56" customWidth="1"/>
    <col min="6" max="6" width="14.42578125" style="56" customWidth="1"/>
    <col min="7" max="7" width="13.28515625" style="56" bestFit="1" customWidth="1"/>
    <col min="8" max="8" width="11.140625" style="56" customWidth="1"/>
    <col min="9" max="9" width="14.140625" style="56" customWidth="1"/>
    <col min="10" max="10" width="15.28515625" style="56" customWidth="1"/>
    <col min="11" max="11" width="11.85546875" style="56" customWidth="1"/>
    <col min="12" max="13" width="14.42578125" style="56" customWidth="1"/>
    <col min="14" max="14" width="15.28515625" style="56" customWidth="1"/>
    <col min="15" max="15" width="11.28515625" style="56" customWidth="1"/>
    <col min="16" max="16" width="17.140625" style="56" customWidth="1"/>
    <col min="17" max="18" width="16.140625" style="56" customWidth="1"/>
    <col min="19" max="19" width="15.7109375" style="56" customWidth="1"/>
  </cols>
  <sheetData>
    <row r="1" spans="1:37" ht="90" x14ac:dyDescent="0.25">
      <c r="A1" s="142" t="e" vm="1">
        <v>#VALUE!</v>
      </c>
      <c r="B1" s="142"/>
      <c r="C1" s="143"/>
      <c r="D1" s="97" t="s">
        <v>1</v>
      </c>
      <c r="E1" s="144" t="s">
        <v>9</v>
      </c>
      <c r="F1" s="144"/>
      <c r="G1" s="146" t="s">
        <v>32</v>
      </c>
      <c r="H1" s="147"/>
      <c r="I1" s="144" t="s">
        <v>6</v>
      </c>
      <c r="J1" s="144"/>
      <c r="K1" s="144"/>
      <c r="L1" s="144" t="s">
        <v>10</v>
      </c>
      <c r="M1" s="144"/>
      <c r="N1" s="144"/>
      <c r="O1" s="145" t="s">
        <v>11</v>
      </c>
      <c r="P1" s="145"/>
      <c r="Q1" s="97" t="s">
        <v>12</v>
      </c>
      <c r="R1" s="97" t="s">
        <v>33</v>
      </c>
      <c r="S1" s="98" t="s">
        <v>34</v>
      </c>
    </row>
    <row r="2" spans="1:37" ht="51" customHeight="1" x14ac:dyDescent="0.25">
      <c r="A2" s="89" t="s">
        <v>95</v>
      </c>
      <c r="B2" s="96" t="s">
        <v>35</v>
      </c>
      <c r="C2" s="96" t="s">
        <v>96</v>
      </c>
      <c r="D2" s="99" t="s">
        <v>14</v>
      </c>
      <c r="E2" s="101" t="s">
        <v>110</v>
      </c>
      <c r="F2" s="101" t="s">
        <v>26</v>
      </c>
      <c r="G2" s="101" t="s">
        <v>36</v>
      </c>
      <c r="H2" s="101" t="s">
        <v>37</v>
      </c>
      <c r="I2" s="101" t="s">
        <v>38</v>
      </c>
      <c r="J2" s="100" t="s">
        <v>39</v>
      </c>
      <c r="K2" s="118" t="s">
        <v>97</v>
      </c>
      <c r="L2" s="100" t="s">
        <v>40</v>
      </c>
      <c r="M2" s="100" t="s">
        <v>41</v>
      </c>
      <c r="N2" s="101" t="s">
        <v>28</v>
      </c>
      <c r="O2" s="101" t="s">
        <v>29</v>
      </c>
      <c r="P2" s="100" t="s">
        <v>30</v>
      </c>
      <c r="Q2" s="101" t="s">
        <v>31</v>
      </c>
      <c r="R2" s="101" t="s">
        <v>42</v>
      </c>
      <c r="S2" s="101" t="s">
        <v>43</v>
      </c>
    </row>
    <row r="3" spans="1:37" ht="27" customHeight="1" x14ac:dyDescent="0.25">
      <c r="A3" s="68">
        <v>414</v>
      </c>
      <c r="B3" s="110" t="s">
        <v>104</v>
      </c>
      <c r="C3" s="68"/>
      <c r="D3" s="115">
        <v>6300000</v>
      </c>
      <c r="E3" s="88"/>
      <c r="F3" s="88"/>
      <c r="G3" s="88"/>
      <c r="H3" s="88"/>
      <c r="I3" s="120"/>
      <c r="J3" s="120"/>
      <c r="K3" s="102"/>
      <c r="L3" s="88"/>
      <c r="M3" s="88"/>
      <c r="N3" s="89"/>
      <c r="O3" s="89"/>
      <c r="P3" s="88"/>
      <c r="Q3" s="89"/>
      <c r="R3" s="89"/>
      <c r="S3" s="89"/>
    </row>
    <row r="4" spans="1:37" ht="27" customHeight="1" x14ac:dyDescent="0.25">
      <c r="A4" s="54"/>
      <c r="B4" s="109"/>
      <c r="C4" s="68"/>
      <c r="D4" s="66"/>
      <c r="E4" s="88"/>
      <c r="F4" s="88"/>
      <c r="G4" s="88"/>
      <c r="H4" s="88"/>
      <c r="I4" s="120"/>
      <c r="J4" s="120"/>
      <c r="K4" s="102"/>
      <c r="L4" s="88"/>
      <c r="M4" s="88"/>
      <c r="N4" s="89"/>
      <c r="O4" s="89"/>
      <c r="P4" s="88"/>
      <c r="Q4" s="89"/>
      <c r="R4" s="89"/>
      <c r="S4" s="89"/>
    </row>
    <row r="5" spans="1:37" ht="27" customHeight="1" x14ac:dyDescent="0.25">
      <c r="A5" s="121">
        <v>419</v>
      </c>
      <c r="B5" s="140" t="s">
        <v>111</v>
      </c>
      <c r="D5" s="116">
        <v>18000000</v>
      </c>
      <c r="E5" s="89">
        <v>31</v>
      </c>
      <c r="F5" s="89">
        <v>3</v>
      </c>
      <c r="G5" s="89">
        <v>1</v>
      </c>
      <c r="H5" s="89">
        <v>1</v>
      </c>
      <c r="I5" s="137">
        <v>135525</v>
      </c>
      <c r="J5" s="137">
        <v>125785</v>
      </c>
      <c r="K5" s="138">
        <v>9739</v>
      </c>
      <c r="L5" s="89">
        <v>144.12</v>
      </c>
      <c r="M5" s="135">
        <v>1</v>
      </c>
      <c r="N5" s="89"/>
      <c r="O5" s="89">
        <v>1463.88</v>
      </c>
      <c r="P5" s="89">
        <v>4</v>
      </c>
      <c r="Q5" s="89">
        <v>37</v>
      </c>
      <c r="R5" s="89">
        <v>0</v>
      </c>
      <c r="S5" s="89">
        <v>0</v>
      </c>
    </row>
    <row r="6" spans="1:37" ht="27" customHeight="1" x14ac:dyDescent="0.25">
      <c r="A6" s="121"/>
      <c r="B6" s="141"/>
      <c r="D6" s="116"/>
      <c r="E6" s="89">
        <v>1</v>
      </c>
      <c r="F6" s="89">
        <v>2</v>
      </c>
      <c r="G6" s="89">
        <v>0</v>
      </c>
      <c r="H6" s="89">
        <v>0</v>
      </c>
      <c r="I6" s="137">
        <v>99217.26</v>
      </c>
      <c r="J6" s="137">
        <v>26538.7</v>
      </c>
      <c r="K6" s="139">
        <v>399</v>
      </c>
      <c r="L6" s="89">
        <v>0</v>
      </c>
      <c r="M6" s="135">
        <v>0</v>
      </c>
      <c r="N6" s="89" t="s">
        <v>112</v>
      </c>
      <c r="O6" s="89">
        <v>0</v>
      </c>
      <c r="P6" s="89">
        <v>2</v>
      </c>
      <c r="Q6" s="89">
        <v>5</v>
      </c>
      <c r="R6" s="89">
        <v>0</v>
      </c>
      <c r="S6" s="89">
        <v>0</v>
      </c>
    </row>
    <row r="7" spans="1:37" ht="27" customHeight="1" x14ac:dyDescent="0.25">
      <c r="A7" s="108">
        <v>421</v>
      </c>
      <c r="B7" s="55" t="s">
        <v>101</v>
      </c>
      <c r="C7" s="87"/>
      <c r="D7" s="117">
        <v>1400000</v>
      </c>
      <c r="E7" s="89">
        <v>11</v>
      </c>
      <c r="F7" s="89">
        <v>1</v>
      </c>
      <c r="G7" s="89">
        <v>1</v>
      </c>
      <c r="H7" s="89"/>
      <c r="I7" s="137">
        <v>98647</v>
      </c>
      <c r="J7" s="137">
        <v>98647</v>
      </c>
      <c r="K7" s="139"/>
      <c r="L7" s="89">
        <v>128</v>
      </c>
      <c r="M7" s="135">
        <v>1</v>
      </c>
      <c r="N7" s="89"/>
      <c r="O7" s="89">
        <v>50</v>
      </c>
      <c r="P7" s="89">
        <v>1</v>
      </c>
      <c r="Q7" s="89">
        <v>68</v>
      </c>
      <c r="R7" s="89">
        <v>0</v>
      </c>
      <c r="S7" s="89">
        <v>0</v>
      </c>
    </row>
    <row r="8" spans="1:37" ht="27" customHeight="1" x14ac:dyDescent="0.25">
      <c r="A8" s="108">
        <v>422</v>
      </c>
      <c r="B8" s="107" t="s">
        <v>103</v>
      </c>
      <c r="C8" s="87"/>
      <c r="D8" s="117">
        <v>1500000</v>
      </c>
      <c r="E8" s="58"/>
      <c r="F8" s="58"/>
      <c r="G8" s="58"/>
      <c r="H8" s="58"/>
      <c r="I8" s="58"/>
      <c r="J8" s="58"/>
      <c r="K8" s="58"/>
      <c r="L8" s="58"/>
      <c r="M8" s="58"/>
      <c r="N8" s="58"/>
      <c r="O8" s="58"/>
      <c r="P8" s="58"/>
      <c r="Q8" s="58"/>
      <c r="R8" s="58"/>
      <c r="S8" s="58"/>
    </row>
    <row r="9" spans="1:37" ht="27" customHeight="1" x14ac:dyDescent="0.25">
      <c r="A9" s="119">
        <v>423</v>
      </c>
      <c r="B9" s="65" t="s">
        <v>94</v>
      </c>
      <c r="C9" s="55"/>
      <c r="D9" s="117">
        <v>23000000</v>
      </c>
      <c r="E9" s="64">
        <v>2</v>
      </c>
      <c r="F9" s="64">
        <v>1</v>
      </c>
      <c r="G9" s="64">
        <v>2</v>
      </c>
      <c r="H9" s="64">
        <v>4</v>
      </c>
      <c r="I9" s="104">
        <v>3925701</v>
      </c>
      <c r="J9" s="104">
        <v>69163.44</v>
      </c>
      <c r="K9" s="104">
        <v>450</v>
      </c>
      <c r="L9" s="105">
        <v>30896.13</v>
      </c>
      <c r="M9" s="106">
        <v>0.99819999999999998</v>
      </c>
      <c r="N9" s="105" t="s">
        <v>44</v>
      </c>
      <c r="O9" s="129">
        <v>24000</v>
      </c>
      <c r="P9" s="64">
        <v>1</v>
      </c>
      <c r="Q9" s="64">
        <v>624</v>
      </c>
      <c r="R9" s="105">
        <v>1</v>
      </c>
      <c r="S9" s="105">
        <v>2</v>
      </c>
    </row>
    <row r="10" spans="1:37" ht="27" customHeight="1" x14ac:dyDescent="0.25">
      <c r="A10" s="54">
        <v>424</v>
      </c>
      <c r="B10" s="55" t="s">
        <v>102</v>
      </c>
      <c r="C10" s="55"/>
      <c r="D10" s="117">
        <v>17567904</v>
      </c>
      <c r="E10" s="64">
        <v>13</v>
      </c>
      <c r="F10" s="64">
        <v>1</v>
      </c>
      <c r="G10" s="64">
        <v>7</v>
      </c>
      <c r="H10" s="64">
        <v>10</v>
      </c>
      <c r="I10" s="67">
        <v>11800753.140000001</v>
      </c>
      <c r="J10" s="67">
        <v>11734237.59</v>
      </c>
      <c r="K10" s="67">
        <v>64526</v>
      </c>
      <c r="L10" s="68">
        <v>209.809</v>
      </c>
      <c r="M10" s="69">
        <v>0.999</v>
      </c>
      <c r="N10" s="68" t="s">
        <v>44</v>
      </c>
      <c r="O10" s="64">
        <v>3424</v>
      </c>
      <c r="P10" s="64">
        <v>5</v>
      </c>
      <c r="Q10" s="64">
        <v>147</v>
      </c>
      <c r="R10" s="68">
        <v>1</v>
      </c>
      <c r="S10" s="68">
        <v>1</v>
      </c>
    </row>
    <row r="11" spans="1:37" ht="27" customHeight="1" x14ac:dyDescent="0.25">
      <c r="A11" s="54"/>
      <c r="B11" s="65"/>
      <c r="C11" s="55"/>
      <c r="D11" s="66"/>
      <c r="E11" s="64"/>
      <c r="F11" s="64"/>
      <c r="G11" s="64"/>
      <c r="H11" s="64"/>
      <c r="I11" s="67"/>
      <c r="J11" s="67"/>
      <c r="K11" s="67"/>
      <c r="L11" s="68"/>
      <c r="M11" s="69"/>
      <c r="N11" s="68"/>
      <c r="O11" s="64"/>
      <c r="P11" s="64"/>
      <c r="Q11" s="64"/>
      <c r="R11" s="57"/>
      <c r="S11" s="58"/>
    </row>
    <row r="12" spans="1:37" ht="27" customHeight="1" x14ac:dyDescent="0.25">
      <c r="A12" s="54">
        <v>430</v>
      </c>
      <c r="B12" s="111" t="s">
        <v>105</v>
      </c>
      <c r="C12" s="55"/>
      <c r="D12" s="113">
        <v>15000000</v>
      </c>
      <c r="E12" s="64"/>
      <c r="F12" s="64"/>
      <c r="G12" s="64"/>
      <c r="H12" s="64"/>
      <c r="I12" s="67"/>
      <c r="J12" s="67"/>
      <c r="K12" s="67"/>
      <c r="L12" s="68"/>
      <c r="M12" s="69"/>
      <c r="N12" s="68"/>
      <c r="O12" s="64"/>
      <c r="P12" s="64"/>
      <c r="Q12" s="64"/>
      <c r="R12" s="57"/>
      <c r="S12" s="58"/>
    </row>
    <row r="13" spans="1:37" ht="27" customHeight="1" x14ac:dyDescent="0.25">
      <c r="A13" s="54">
        <v>434</v>
      </c>
      <c r="B13" s="112" t="s">
        <v>106</v>
      </c>
      <c r="C13" s="55"/>
      <c r="D13" s="113">
        <v>52970000</v>
      </c>
      <c r="E13" s="60"/>
      <c r="F13" s="60"/>
      <c r="G13" s="60"/>
      <c r="H13" s="60"/>
      <c r="I13" s="61"/>
      <c r="J13" s="61"/>
      <c r="K13" s="61"/>
      <c r="L13" s="62"/>
      <c r="M13" s="63"/>
      <c r="N13" s="60"/>
      <c r="O13" s="59"/>
      <c r="P13" s="60"/>
      <c r="Q13" s="60"/>
      <c r="R13" s="60"/>
      <c r="S13" s="60"/>
    </row>
    <row r="14" spans="1:37" ht="27" customHeight="1" x14ac:dyDescent="0.25">
      <c r="A14" s="127">
        <v>437</v>
      </c>
      <c r="B14" s="112" t="s">
        <v>107</v>
      </c>
      <c r="C14" s="55" t="e" vm="2">
        <v>#VALUE!</v>
      </c>
      <c r="D14" s="114">
        <v>1700000</v>
      </c>
      <c r="E14" s="125">
        <v>1</v>
      </c>
      <c r="F14" s="125">
        <v>0</v>
      </c>
      <c r="G14" s="125">
        <v>0</v>
      </c>
      <c r="H14" s="125">
        <v>1</v>
      </c>
      <c r="I14" s="122">
        <v>649485</v>
      </c>
      <c r="J14" s="122">
        <v>649485</v>
      </c>
      <c r="K14" s="122">
        <v>241</v>
      </c>
      <c r="L14" s="123"/>
      <c r="M14" s="124"/>
      <c r="N14" s="125"/>
      <c r="O14" s="125">
        <v>121.99</v>
      </c>
      <c r="P14" s="125">
        <v>1</v>
      </c>
      <c r="Q14" s="125">
        <v>19.75</v>
      </c>
      <c r="R14" s="125">
        <v>0</v>
      </c>
      <c r="S14" s="126">
        <v>0</v>
      </c>
    </row>
    <row r="15" spans="1:37" ht="27" customHeight="1" x14ac:dyDescent="0.25">
      <c r="A15" s="130">
        <v>440</v>
      </c>
      <c r="B15" s="112" t="s">
        <v>113</v>
      </c>
      <c r="C15" s="55" t="e" vm="2">
        <v>#VALUE!</v>
      </c>
      <c r="D15" s="114">
        <v>1800000</v>
      </c>
      <c r="E15" s="131">
        <v>20</v>
      </c>
      <c r="F15" s="131">
        <v>3</v>
      </c>
      <c r="G15" s="131">
        <v>2</v>
      </c>
      <c r="H15" s="131">
        <v>1</v>
      </c>
      <c r="I15" s="132">
        <v>313954</v>
      </c>
      <c r="J15" s="132" t="s">
        <v>114</v>
      </c>
      <c r="K15" s="132">
        <v>0</v>
      </c>
      <c r="L15" s="133">
        <v>480</v>
      </c>
      <c r="M15" s="135">
        <v>1</v>
      </c>
      <c r="N15" s="131" t="s">
        <v>44</v>
      </c>
      <c r="O15" s="134">
        <v>1465</v>
      </c>
      <c r="P15" s="131">
        <v>2</v>
      </c>
      <c r="Q15" s="131">
        <v>44</v>
      </c>
      <c r="R15" s="131">
        <v>1</v>
      </c>
      <c r="S15" s="136">
        <v>0</v>
      </c>
    </row>
    <row r="16" spans="1:37" ht="33" customHeight="1" thickBot="1" x14ac:dyDescent="0.3">
      <c r="A16" s="17"/>
      <c r="C16" t="s">
        <v>108</v>
      </c>
      <c r="D16" s="70">
        <f>SUM(D3:D15)</f>
        <v>139237904</v>
      </c>
      <c r="E16" s="128">
        <f>SUM(E3:E15)</f>
        <v>79</v>
      </c>
      <c r="F16" s="71">
        <f>SUM(F3:F15)</f>
        <v>11</v>
      </c>
      <c r="G16" s="71">
        <f>SUM(G3:G15)</f>
        <v>13</v>
      </c>
      <c r="H16" s="71">
        <f>SUM(H3:H15)</f>
        <v>17</v>
      </c>
      <c r="I16" s="70">
        <f>SUM(I3:I15)</f>
        <v>17023282.399999999</v>
      </c>
      <c r="J16" s="70">
        <f>SUM(J3:J15)</f>
        <v>12703856.73</v>
      </c>
      <c r="K16" s="70">
        <f>SUM(K3:K15)</f>
        <v>75355</v>
      </c>
      <c r="L16" s="72">
        <f>SUM(L3:L15)</f>
        <v>31858.059000000001</v>
      </c>
      <c r="M16" s="73">
        <f>MEDIAN(M3:M15)</f>
        <v>0.99950000000000006</v>
      </c>
      <c r="N16" s="71">
        <f>SUM(N3:N15)</f>
        <v>0</v>
      </c>
      <c r="O16" s="70">
        <f>SUM(O3:O15)</f>
        <v>30524.870000000003</v>
      </c>
      <c r="P16" s="71">
        <f>SUM(P3:P15)</f>
        <v>16</v>
      </c>
      <c r="Q16" s="72">
        <f>SUM(Q3:Q15)</f>
        <v>944.75</v>
      </c>
      <c r="R16" s="71">
        <f>SUM(R4:R15)</f>
        <v>3</v>
      </c>
      <c r="S16" s="91">
        <f>SUM(S4:S15)</f>
        <v>3</v>
      </c>
      <c r="T16" s="93"/>
      <c r="U16" s="93"/>
      <c r="V16" s="94"/>
      <c r="W16" s="94"/>
      <c r="X16" s="94"/>
      <c r="Y16" s="94"/>
      <c r="Z16" s="94"/>
      <c r="AA16" s="94"/>
      <c r="AB16" s="94"/>
      <c r="AC16" s="94"/>
      <c r="AD16" s="94"/>
      <c r="AE16" s="94"/>
      <c r="AF16" s="94"/>
      <c r="AG16" s="94"/>
      <c r="AH16" s="94"/>
      <c r="AI16" s="94"/>
      <c r="AJ16" s="94"/>
      <c r="AK16" s="56"/>
    </row>
    <row r="17" spans="1:37" ht="31.5" customHeight="1" thickTop="1" x14ac:dyDescent="0.25">
      <c r="A17" s="17"/>
      <c r="B17" s="103" t="s">
        <v>45</v>
      </c>
      <c r="C17" s="10" t="s">
        <v>109</v>
      </c>
      <c r="D17" s="90">
        <f>MEDIAN(D4:D9)</f>
        <v>9750000</v>
      </c>
      <c r="E17" s="74">
        <f>MEDIAN(E3:E15)</f>
        <v>11</v>
      </c>
      <c r="F17" s="75">
        <f>MEDIAN(F3:F15)</f>
        <v>1</v>
      </c>
      <c r="G17" s="75">
        <f>MEDIAN(G3:G15)</f>
        <v>1</v>
      </c>
      <c r="H17" s="76">
        <f>MEDIAN(H3:H15)</f>
        <v>1</v>
      </c>
      <c r="I17" s="77">
        <f>+I16/10</f>
        <v>1702328.2399999998</v>
      </c>
      <c r="J17" s="77">
        <f>+J16/10</f>
        <v>1270385.673</v>
      </c>
      <c r="K17" s="78"/>
      <c r="L17" s="79"/>
      <c r="M17" s="80"/>
      <c r="N17" s="78"/>
      <c r="O17" s="78"/>
      <c r="P17" s="75">
        <f>MEDIAN(P3:P15)</f>
        <v>2</v>
      </c>
      <c r="Q17" s="81">
        <f>MEDIAN(Q3:Q15)</f>
        <v>44</v>
      </c>
      <c r="R17" s="78" cm="1">
        <f t="array" ref="R17:R29">+R3:R15</f>
        <v>0</v>
      </c>
      <c r="S17" s="92"/>
      <c r="T17" s="95"/>
      <c r="U17" s="95"/>
      <c r="V17" s="94"/>
      <c r="W17" s="94"/>
      <c r="X17" s="94"/>
      <c r="Y17" s="94"/>
      <c r="Z17" s="94"/>
      <c r="AA17" s="94"/>
      <c r="AB17" s="94"/>
      <c r="AC17" s="94"/>
      <c r="AD17" s="94"/>
      <c r="AE17" s="94"/>
      <c r="AF17" s="94"/>
      <c r="AG17" s="94"/>
      <c r="AH17" s="94"/>
      <c r="AI17" s="94"/>
      <c r="AJ17" s="94"/>
      <c r="AK17" s="56"/>
    </row>
    <row r="18" spans="1:37" x14ac:dyDescent="0.25">
      <c r="B18" s="53"/>
      <c r="C18" s="53"/>
      <c r="D18" s="82" t="s">
        <v>98</v>
      </c>
      <c r="E18" s="82" t="s">
        <v>98</v>
      </c>
      <c r="F18" s="82" t="s">
        <v>98</v>
      </c>
      <c r="G18" s="82" t="s">
        <v>98</v>
      </c>
      <c r="H18" s="82" t="s">
        <v>98</v>
      </c>
      <c r="I18" s="82" t="s">
        <v>99</v>
      </c>
      <c r="J18" s="82" t="s">
        <v>99</v>
      </c>
      <c r="K18" s="82" t="s">
        <v>100</v>
      </c>
      <c r="L18" s="83" t="s">
        <v>100</v>
      </c>
      <c r="M18" s="84" t="s">
        <v>98</v>
      </c>
      <c r="N18" s="82" t="s">
        <v>100</v>
      </c>
      <c r="O18" s="82" t="s">
        <v>100</v>
      </c>
      <c r="P18" s="82" t="s">
        <v>98</v>
      </c>
      <c r="Q18" s="82" t="s">
        <v>98</v>
      </c>
      <c r="R18" s="7">
        <v>0</v>
      </c>
      <c r="S18" s="17"/>
      <c r="V18" s="56"/>
      <c r="W18" s="56"/>
      <c r="X18" s="56"/>
      <c r="Y18" s="56"/>
      <c r="Z18" s="56"/>
      <c r="AA18" s="56"/>
      <c r="AB18" s="56"/>
      <c r="AC18" s="56"/>
      <c r="AD18" s="56"/>
      <c r="AE18" s="56"/>
      <c r="AF18" s="56"/>
      <c r="AG18" s="56"/>
      <c r="AH18" s="56"/>
      <c r="AI18" s="56"/>
      <c r="AJ18" s="56"/>
      <c r="AK18" s="56"/>
    </row>
    <row r="19" spans="1:37" x14ac:dyDescent="0.25">
      <c r="B19" s="53"/>
      <c r="C19" s="53"/>
      <c r="D19" s="7"/>
      <c r="E19" s="7"/>
      <c r="F19" s="7"/>
      <c r="G19" s="7"/>
      <c r="H19" s="7"/>
      <c r="I19" s="7"/>
      <c r="J19" s="7"/>
      <c r="K19" s="7"/>
      <c r="L19" s="85"/>
      <c r="M19" s="7"/>
      <c r="N19" s="7"/>
      <c r="O19" s="7"/>
      <c r="P19" s="86">
        <f>+P16/29</f>
        <v>0.55172413793103448</v>
      </c>
      <c r="Q19" s="86">
        <f>+Q16/29</f>
        <v>32.577586206896555</v>
      </c>
      <c r="R19" s="7">
        <v>0</v>
      </c>
      <c r="S19" s="17"/>
      <c r="V19" s="56"/>
      <c r="W19" s="56"/>
      <c r="X19" s="56"/>
      <c r="Y19" s="56"/>
      <c r="Z19" s="56"/>
      <c r="AA19" s="56"/>
      <c r="AB19" s="56"/>
      <c r="AC19" s="56"/>
      <c r="AD19" s="56"/>
      <c r="AE19" s="56"/>
      <c r="AF19" s="56"/>
      <c r="AG19" s="56"/>
      <c r="AH19" s="56"/>
      <c r="AI19" s="56"/>
      <c r="AJ19" s="56"/>
      <c r="AK19" s="56"/>
    </row>
    <row r="20" spans="1:37" x14ac:dyDescent="0.25">
      <c r="B20" s="53"/>
      <c r="C20" s="53"/>
      <c r="D20" s="7"/>
      <c r="E20" s="7"/>
      <c r="F20" s="7"/>
      <c r="G20" s="7"/>
      <c r="H20" s="7"/>
      <c r="I20" s="7"/>
      <c r="J20" s="7"/>
      <c r="K20" s="7"/>
      <c r="L20" s="85"/>
      <c r="M20" s="7"/>
      <c r="N20" s="7"/>
      <c r="O20" s="7"/>
      <c r="P20" s="82" t="s">
        <v>99</v>
      </c>
      <c r="Q20" s="82" t="s">
        <v>99</v>
      </c>
      <c r="R20" s="7">
        <v>0</v>
      </c>
      <c r="S20" s="17"/>
      <c r="V20" s="56"/>
      <c r="W20" s="56"/>
      <c r="X20" s="56"/>
      <c r="Y20" s="56"/>
      <c r="Z20" s="56"/>
      <c r="AA20" s="56"/>
      <c r="AB20" s="56"/>
      <c r="AC20" s="56"/>
      <c r="AD20" s="56"/>
      <c r="AE20" s="56"/>
      <c r="AF20" s="56"/>
      <c r="AG20" s="56"/>
      <c r="AH20" s="56"/>
      <c r="AI20" s="56"/>
      <c r="AJ20" s="56"/>
      <c r="AK20" s="56"/>
    </row>
    <row r="21" spans="1:37" x14ac:dyDescent="0.25">
      <c r="R21" s="56">
        <v>0</v>
      </c>
    </row>
    <row r="22" spans="1:37" x14ac:dyDescent="0.25">
      <c r="R22" s="56">
        <v>0</v>
      </c>
    </row>
    <row r="23" spans="1:37" x14ac:dyDescent="0.25">
      <c r="R23" s="56">
        <v>1</v>
      </c>
    </row>
    <row r="24" spans="1:37" x14ac:dyDescent="0.25">
      <c r="R24" s="56">
        <v>1</v>
      </c>
    </row>
    <row r="25" spans="1:37" x14ac:dyDescent="0.25">
      <c r="R25" s="56">
        <v>0</v>
      </c>
    </row>
    <row r="26" spans="1:37" x14ac:dyDescent="0.25">
      <c r="R26" s="56">
        <v>0</v>
      </c>
    </row>
    <row r="27" spans="1:37" x14ac:dyDescent="0.25">
      <c r="R27" s="56">
        <v>0</v>
      </c>
    </row>
    <row r="28" spans="1:37" x14ac:dyDescent="0.25">
      <c r="R28" s="56">
        <v>0</v>
      </c>
    </row>
    <row r="29" spans="1:37" x14ac:dyDescent="0.25">
      <c r="R29" s="56">
        <v>1</v>
      </c>
    </row>
  </sheetData>
  <mergeCells count="7">
    <mergeCell ref="B5:B6"/>
    <mergeCell ref="A1:C1"/>
    <mergeCell ref="L1:N1"/>
    <mergeCell ref="O1:P1"/>
    <mergeCell ref="E1:F1"/>
    <mergeCell ref="I1:K1"/>
    <mergeCell ref="G1:H1"/>
  </mergeCells>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6DE85-D124-4D21-988E-E6CCE7DE181D}">
  <dimension ref="A1:E23"/>
  <sheetViews>
    <sheetView topLeftCell="A7" zoomScale="70" zoomScaleNormal="70" workbookViewId="0">
      <selection activeCell="A22" sqref="A22:A23"/>
    </sheetView>
  </sheetViews>
  <sheetFormatPr defaultRowHeight="15" x14ac:dyDescent="0.25"/>
  <cols>
    <col min="1" max="1" width="49.85546875" customWidth="1"/>
    <col min="2" max="2" width="55.7109375" customWidth="1"/>
    <col min="3" max="3" width="62.140625" customWidth="1"/>
    <col min="4" max="4" width="89.85546875" customWidth="1"/>
    <col min="5" max="5" width="54" customWidth="1"/>
  </cols>
  <sheetData>
    <row r="1" spans="1:5" ht="83.25" customHeight="1" x14ac:dyDescent="0.25">
      <c r="B1" s="152" t="s">
        <v>46</v>
      </c>
      <c r="C1" s="153"/>
      <c r="D1" s="153"/>
    </row>
    <row r="2" spans="1:5" ht="42.75" customHeight="1" x14ac:dyDescent="0.25">
      <c r="A2" s="20" t="s">
        <v>47</v>
      </c>
      <c r="B2" s="20" t="s">
        <v>48</v>
      </c>
      <c r="C2" s="20" t="s">
        <v>49</v>
      </c>
      <c r="D2" s="20" t="s">
        <v>50</v>
      </c>
      <c r="E2" s="20" t="s">
        <v>51</v>
      </c>
    </row>
    <row r="3" spans="1:5" ht="40.5" customHeight="1" x14ac:dyDescent="0.25">
      <c r="A3" s="22" t="s">
        <v>52</v>
      </c>
      <c r="B3" s="22" t="s">
        <v>53</v>
      </c>
      <c r="C3" s="22"/>
      <c r="D3" s="22" t="s">
        <v>54</v>
      </c>
      <c r="E3" s="3"/>
    </row>
    <row r="4" spans="1:5" ht="17.25" customHeight="1" x14ac:dyDescent="0.3">
      <c r="A4" s="151" t="s">
        <v>2</v>
      </c>
      <c r="B4" s="23" t="s">
        <v>55</v>
      </c>
      <c r="C4" s="23"/>
      <c r="D4" s="26"/>
      <c r="E4" s="154"/>
    </row>
    <row r="5" spans="1:5" ht="18.75" x14ac:dyDescent="0.3">
      <c r="A5" s="151"/>
      <c r="B5" s="23" t="s">
        <v>56</v>
      </c>
      <c r="C5" s="23"/>
      <c r="D5" s="26"/>
      <c r="E5" s="160"/>
    </row>
    <row r="6" spans="1:5" ht="18.75" x14ac:dyDescent="0.3">
      <c r="A6" s="151"/>
      <c r="B6" s="23" t="s">
        <v>57</v>
      </c>
      <c r="C6" s="23"/>
      <c r="D6" s="26"/>
      <c r="E6" s="155"/>
    </row>
    <row r="7" spans="1:5" ht="63" customHeight="1" x14ac:dyDescent="0.25">
      <c r="A7" s="24" t="s">
        <v>3</v>
      </c>
      <c r="B7" s="22" t="s">
        <v>58</v>
      </c>
      <c r="C7" s="25"/>
      <c r="D7" s="22" t="s">
        <v>59</v>
      </c>
      <c r="E7" s="3"/>
    </row>
    <row r="8" spans="1:5" ht="37.5" customHeight="1" x14ac:dyDescent="0.25">
      <c r="A8" s="31" t="s">
        <v>4</v>
      </c>
      <c r="B8" s="26" t="s">
        <v>60</v>
      </c>
      <c r="C8" s="26"/>
      <c r="D8" s="26" t="s">
        <v>59</v>
      </c>
      <c r="E8" s="21"/>
    </row>
    <row r="9" spans="1:5" ht="49.5" customHeight="1" x14ac:dyDescent="0.25">
      <c r="A9" s="24" t="s">
        <v>5</v>
      </c>
      <c r="B9" s="22" t="s">
        <v>61</v>
      </c>
      <c r="C9" s="22"/>
      <c r="D9" s="22" t="s">
        <v>59</v>
      </c>
      <c r="E9" s="3"/>
    </row>
    <row r="10" spans="1:5" ht="18.75" x14ac:dyDescent="0.25">
      <c r="A10" s="151" t="s">
        <v>6</v>
      </c>
      <c r="B10" s="26" t="s">
        <v>62</v>
      </c>
      <c r="C10" s="26"/>
      <c r="D10" s="151"/>
      <c r="E10" s="154"/>
    </row>
    <row r="11" spans="1:5" ht="18.75" x14ac:dyDescent="0.25">
      <c r="A11" s="151"/>
      <c r="B11" s="26" t="s">
        <v>63</v>
      </c>
      <c r="C11" s="26"/>
      <c r="D11" s="168"/>
      <c r="E11" s="160"/>
    </row>
    <row r="12" spans="1:5" ht="18.75" x14ac:dyDescent="0.25">
      <c r="A12" s="151"/>
      <c r="B12" s="26" t="s">
        <v>64</v>
      </c>
      <c r="C12" s="26"/>
      <c r="D12" s="168"/>
      <c r="E12" s="155"/>
    </row>
    <row r="13" spans="1:5" ht="18.75" customHeight="1" x14ac:dyDescent="0.25">
      <c r="A13" s="150" t="s">
        <v>7</v>
      </c>
      <c r="B13" s="22" t="s">
        <v>65</v>
      </c>
      <c r="C13" s="161"/>
      <c r="D13" s="164"/>
      <c r="E13" s="158"/>
    </row>
    <row r="14" spans="1:5" ht="18.75" x14ac:dyDescent="0.25">
      <c r="A14" s="150"/>
      <c r="B14" s="22" t="s">
        <v>66</v>
      </c>
      <c r="C14" s="162"/>
      <c r="D14" s="165"/>
      <c r="E14" s="159"/>
    </row>
    <row r="15" spans="1:5" ht="18.75" x14ac:dyDescent="0.25">
      <c r="A15" s="151" t="s">
        <v>8</v>
      </c>
      <c r="B15" s="26" t="s">
        <v>65</v>
      </c>
      <c r="C15" s="162"/>
      <c r="D15" s="166"/>
      <c r="E15" s="154"/>
    </row>
    <row r="16" spans="1:5" ht="18.75" x14ac:dyDescent="0.25">
      <c r="A16" s="151"/>
      <c r="B16" s="26" t="s">
        <v>66</v>
      </c>
      <c r="C16" s="162"/>
      <c r="D16" s="167"/>
      <c r="E16" s="155"/>
    </row>
    <row r="17" spans="1:5" ht="18.75" x14ac:dyDescent="0.25">
      <c r="A17" s="150" t="s">
        <v>9</v>
      </c>
      <c r="B17" s="22" t="s">
        <v>65</v>
      </c>
      <c r="C17" s="162"/>
      <c r="D17" s="164"/>
      <c r="E17" s="158"/>
    </row>
    <row r="18" spans="1:5" ht="18.75" x14ac:dyDescent="0.25">
      <c r="A18" s="150"/>
      <c r="B18" s="22" t="s">
        <v>66</v>
      </c>
      <c r="C18" s="163"/>
      <c r="D18" s="165"/>
      <c r="E18" s="159"/>
    </row>
    <row r="19" spans="1:5" ht="36" customHeight="1" x14ac:dyDescent="0.25">
      <c r="A19" s="151" t="s">
        <v>11</v>
      </c>
      <c r="B19" s="26" t="s">
        <v>67</v>
      </c>
      <c r="C19" s="26"/>
      <c r="D19" s="156" t="s">
        <v>68</v>
      </c>
      <c r="E19" s="154"/>
    </row>
    <row r="20" spans="1:5" ht="33.75" customHeight="1" x14ac:dyDescent="0.25">
      <c r="A20" s="151"/>
      <c r="B20" s="26" t="s">
        <v>69</v>
      </c>
      <c r="C20" s="26"/>
      <c r="D20" s="157"/>
      <c r="E20" s="155"/>
    </row>
    <row r="21" spans="1:5" ht="35.25" customHeight="1" x14ac:dyDescent="0.25">
      <c r="A21" s="24" t="s">
        <v>12</v>
      </c>
      <c r="B21" s="22" t="s">
        <v>70</v>
      </c>
      <c r="C21" s="22"/>
      <c r="D21" s="28"/>
      <c r="E21" s="27"/>
    </row>
    <row r="22" spans="1:5" ht="33.75" customHeight="1" x14ac:dyDescent="0.25">
      <c r="A22" s="151" t="s">
        <v>10</v>
      </c>
      <c r="B22" s="26" t="s">
        <v>71</v>
      </c>
      <c r="C22" s="26"/>
      <c r="D22" s="156"/>
      <c r="E22" s="154"/>
    </row>
    <row r="23" spans="1:5" ht="138" customHeight="1" x14ac:dyDescent="0.25">
      <c r="A23" s="151"/>
      <c r="B23" s="26" t="s">
        <v>28</v>
      </c>
      <c r="C23" s="26"/>
      <c r="D23" s="157"/>
      <c r="E23" s="155"/>
    </row>
  </sheetData>
  <mergeCells count="22">
    <mergeCell ref="B1:D1"/>
    <mergeCell ref="E19:E20"/>
    <mergeCell ref="D22:D23"/>
    <mergeCell ref="E22:E23"/>
    <mergeCell ref="E15:E16"/>
    <mergeCell ref="E13:E14"/>
    <mergeCell ref="E10:E12"/>
    <mergeCell ref="E4:E6"/>
    <mergeCell ref="E17:E18"/>
    <mergeCell ref="C13:C18"/>
    <mergeCell ref="D13:D14"/>
    <mergeCell ref="D15:D16"/>
    <mergeCell ref="D17:D18"/>
    <mergeCell ref="D10:D12"/>
    <mergeCell ref="D19:D20"/>
    <mergeCell ref="A17:A18"/>
    <mergeCell ref="A19:A20"/>
    <mergeCell ref="A22:A23"/>
    <mergeCell ref="A4:A6"/>
    <mergeCell ref="A10:A12"/>
    <mergeCell ref="A13:A14"/>
    <mergeCell ref="A15:A1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6F7E2-C6B3-4244-A2DB-4A2EBFF26FB6}">
  <dimension ref="A1:E24"/>
  <sheetViews>
    <sheetView topLeftCell="A10" zoomScale="85" zoomScaleNormal="85" workbookViewId="0">
      <selection activeCell="A20" sqref="A20:A22"/>
    </sheetView>
  </sheetViews>
  <sheetFormatPr defaultRowHeight="15" x14ac:dyDescent="0.25"/>
  <cols>
    <col min="1" max="1" width="70.7109375" customWidth="1"/>
    <col min="2" max="2" width="89.28515625" customWidth="1"/>
    <col min="3" max="4" width="171.85546875" customWidth="1"/>
  </cols>
  <sheetData>
    <row r="1" spans="1:4" ht="83.25" customHeight="1" x14ac:dyDescent="0.25">
      <c r="B1" s="174" t="s">
        <v>46</v>
      </c>
      <c r="C1" s="174"/>
      <c r="D1" s="42"/>
    </row>
    <row r="2" spans="1:4" ht="42.75" customHeight="1" x14ac:dyDescent="0.25">
      <c r="A2" s="20" t="s">
        <v>72</v>
      </c>
      <c r="B2" s="20" t="s">
        <v>73</v>
      </c>
      <c r="C2" s="20" t="s">
        <v>74</v>
      </c>
      <c r="D2" s="43"/>
    </row>
    <row r="3" spans="1:4" ht="40.5" hidden="1" customHeight="1" x14ac:dyDescent="0.25">
      <c r="A3" s="22" t="s">
        <v>52</v>
      </c>
      <c r="B3" s="22" t="s">
        <v>75</v>
      </c>
      <c r="C3" s="3"/>
      <c r="D3" s="14"/>
    </row>
    <row r="4" spans="1:4" ht="17.25" hidden="1" customHeight="1" x14ac:dyDescent="0.3">
      <c r="A4" s="151" t="s">
        <v>2</v>
      </c>
      <c r="B4" s="23" t="s">
        <v>55</v>
      </c>
      <c r="C4" s="154"/>
      <c r="D4" s="44"/>
    </row>
    <row r="5" spans="1:4" ht="18.75" hidden="1" x14ac:dyDescent="0.3">
      <c r="A5" s="151"/>
      <c r="B5" s="23" t="s">
        <v>56</v>
      </c>
      <c r="C5" s="160"/>
      <c r="D5" s="44"/>
    </row>
    <row r="6" spans="1:4" ht="18.75" hidden="1" x14ac:dyDescent="0.3">
      <c r="A6" s="151"/>
      <c r="B6" s="23" t="s">
        <v>57</v>
      </c>
      <c r="C6" s="155"/>
      <c r="D6" s="44"/>
    </row>
    <row r="7" spans="1:4" ht="63" hidden="1" customHeight="1" x14ac:dyDescent="0.25">
      <c r="A7" s="24" t="s">
        <v>3</v>
      </c>
      <c r="B7" s="22" t="s">
        <v>58</v>
      </c>
      <c r="C7" s="3"/>
      <c r="D7" s="14"/>
    </row>
    <row r="8" spans="1:4" ht="37.5" hidden="1" customHeight="1" x14ac:dyDescent="0.25">
      <c r="A8" s="26" t="s">
        <v>4</v>
      </c>
      <c r="B8" s="26" t="s">
        <v>60</v>
      </c>
      <c r="C8" s="21"/>
      <c r="D8" s="38"/>
    </row>
    <row r="9" spans="1:4" ht="49.5" hidden="1" customHeight="1" x14ac:dyDescent="0.25">
      <c r="A9" s="24" t="s">
        <v>5</v>
      </c>
      <c r="B9" s="22" t="s">
        <v>61</v>
      </c>
      <c r="C9" s="3"/>
      <c r="D9" s="14"/>
    </row>
    <row r="10" spans="1:4" ht="30.95" customHeight="1" x14ac:dyDescent="0.25">
      <c r="A10" s="171" t="s">
        <v>76</v>
      </c>
      <c r="B10" s="26" t="s">
        <v>38</v>
      </c>
      <c r="C10" s="171" t="s">
        <v>77</v>
      </c>
      <c r="D10" s="45"/>
    </row>
    <row r="11" spans="1:4" ht="36" customHeight="1" x14ac:dyDescent="0.25">
      <c r="A11" s="172"/>
      <c r="B11" s="26" t="s">
        <v>39</v>
      </c>
      <c r="C11" s="172"/>
      <c r="D11" s="45"/>
    </row>
    <row r="12" spans="1:4" ht="35.1" customHeight="1" x14ac:dyDescent="0.3">
      <c r="A12" s="173"/>
      <c r="B12" s="34" t="s">
        <v>78</v>
      </c>
      <c r="C12" s="173"/>
      <c r="D12" s="45"/>
    </row>
    <row r="13" spans="1:4" ht="64.5" customHeight="1" x14ac:dyDescent="0.3">
      <c r="A13" s="150" t="s">
        <v>79</v>
      </c>
      <c r="B13" s="22" t="s">
        <v>65</v>
      </c>
      <c r="C13" s="33" t="s">
        <v>80</v>
      </c>
      <c r="D13" s="46"/>
    </row>
    <row r="14" spans="1:4" ht="39.75" customHeight="1" x14ac:dyDescent="0.25">
      <c r="A14" s="161"/>
      <c r="B14" s="32" t="s">
        <v>66</v>
      </c>
      <c r="C14" s="37" t="s">
        <v>81</v>
      </c>
      <c r="D14" s="47"/>
    </row>
    <row r="15" spans="1:4" ht="31.5" customHeight="1" x14ac:dyDescent="0.25">
      <c r="A15" s="151" t="s">
        <v>9</v>
      </c>
      <c r="B15" s="26" t="s">
        <v>65</v>
      </c>
      <c r="C15" s="169" t="s">
        <v>82</v>
      </c>
      <c r="D15" s="48"/>
    </row>
    <row r="16" spans="1:4" ht="29.25" customHeight="1" x14ac:dyDescent="0.25">
      <c r="A16" s="151"/>
      <c r="B16" s="26" t="s">
        <v>66</v>
      </c>
      <c r="C16" s="170"/>
      <c r="D16" s="48"/>
    </row>
    <row r="17" spans="1:5" ht="36" customHeight="1" x14ac:dyDescent="0.3">
      <c r="A17" s="150" t="s">
        <v>83</v>
      </c>
      <c r="B17" s="22" t="s">
        <v>67</v>
      </c>
      <c r="C17" s="161" t="s">
        <v>84</v>
      </c>
      <c r="D17" s="49"/>
      <c r="E17" s="40"/>
    </row>
    <row r="18" spans="1:5" ht="27.75" customHeight="1" x14ac:dyDescent="0.25">
      <c r="A18" s="150"/>
      <c r="B18" s="22" t="s">
        <v>85</v>
      </c>
      <c r="C18" s="163"/>
      <c r="D18" s="49"/>
    </row>
    <row r="19" spans="1:5" ht="44.25" customHeight="1" x14ac:dyDescent="0.25">
      <c r="A19" s="31" t="s">
        <v>12</v>
      </c>
      <c r="B19" s="26" t="s">
        <v>86</v>
      </c>
      <c r="C19" s="29" t="s">
        <v>87</v>
      </c>
      <c r="D19" s="50"/>
      <c r="E19" s="41"/>
    </row>
    <row r="20" spans="1:5" ht="33.75" customHeight="1" x14ac:dyDescent="0.25">
      <c r="A20" s="150"/>
      <c r="B20" s="22" t="s">
        <v>40</v>
      </c>
      <c r="C20" s="25" t="s">
        <v>88</v>
      </c>
      <c r="D20" s="51"/>
    </row>
    <row r="21" spans="1:5" ht="33.75" customHeight="1" x14ac:dyDescent="0.25">
      <c r="A21" s="150"/>
      <c r="B21" s="22" t="s">
        <v>41</v>
      </c>
      <c r="C21" s="25" t="s">
        <v>88</v>
      </c>
      <c r="D21" s="51"/>
    </row>
    <row r="22" spans="1:5" ht="34.5" customHeight="1" x14ac:dyDescent="0.25">
      <c r="A22" s="150"/>
      <c r="B22" s="22" t="s">
        <v>89</v>
      </c>
      <c r="C22" s="35" t="s">
        <v>90</v>
      </c>
      <c r="D22" s="52"/>
    </row>
    <row r="23" spans="1:5" ht="48" customHeight="1" x14ac:dyDescent="0.3">
      <c r="A23" s="23" t="s">
        <v>33</v>
      </c>
      <c r="B23" s="39" t="s">
        <v>91</v>
      </c>
      <c r="C23" s="38" t="s">
        <v>92</v>
      </c>
      <c r="D23" s="38"/>
      <c r="E23" s="41" t="s">
        <v>93</v>
      </c>
    </row>
    <row r="24" spans="1:5" ht="18.75" x14ac:dyDescent="0.25">
      <c r="A24" s="30"/>
      <c r="B24" s="36"/>
    </row>
  </sheetData>
  <mergeCells count="11">
    <mergeCell ref="A10:A12"/>
    <mergeCell ref="C10:C12"/>
    <mergeCell ref="B1:C1"/>
    <mergeCell ref="A4:A6"/>
    <mergeCell ref="C4:C6"/>
    <mergeCell ref="A20:A22"/>
    <mergeCell ref="A13:A14"/>
    <mergeCell ref="A15:A16"/>
    <mergeCell ref="C15:C16"/>
    <mergeCell ref="A17:A18"/>
    <mergeCell ref="C17:C1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B2BBA1AE056344BC31EEE269B5EB80" ma:contentTypeVersion="16" ma:contentTypeDescription="Create a new document." ma:contentTypeScope="" ma:versionID="7333972455c07313c7f63c2851ed8db6">
  <xsd:schema xmlns:xsd="http://www.w3.org/2001/XMLSchema" xmlns:xs="http://www.w3.org/2001/XMLSchema" xmlns:p="http://schemas.microsoft.com/office/2006/metadata/properties" xmlns:ns2="8ec7ae99-ec97-45db-9f3e-f3ea8eed1205" xmlns:ns3="1ccea9a6-aec1-40b1-9dee-aa97fe50c8c3" targetNamespace="http://schemas.microsoft.com/office/2006/metadata/properties" ma:root="true" ma:fieldsID="43c1bca3c8ccda6f75c9166911664e53" ns2:_="" ns3:_="">
    <xsd:import namespace="8ec7ae99-ec97-45db-9f3e-f3ea8eed1205"/>
    <xsd:import namespace="1ccea9a6-aec1-40b1-9dee-aa97fe50c8c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c7ae99-ec97-45db-9f3e-f3ea8eed12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ac24dbc-8acf-4bcf-bff1-a64acb78a1e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ccea9a6-aec1-40b1-9dee-aa97fe50c8c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4069aad-d94c-41c5-aa73-f075dc59288f}" ma:internalName="TaxCatchAll" ma:showField="CatchAllData" ma:web="1ccea9a6-aec1-40b1-9dee-aa97fe50c8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ccea9a6-aec1-40b1-9dee-aa97fe50c8c3" xsi:nil="true"/>
    <lcf76f155ced4ddcb4097134ff3c332f xmlns="8ec7ae99-ec97-45db-9f3e-f3ea8eed120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A120B3-9441-48AB-947B-C4F1F895F1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c7ae99-ec97-45db-9f3e-f3ea8eed1205"/>
    <ds:schemaRef ds:uri="1ccea9a6-aec1-40b1-9dee-aa97fe50c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84EEE3-0E45-40F5-A789-AE1DBA2CAB52}">
  <ds:schemaRefs>
    <ds:schemaRef ds:uri="http://schemas.microsoft.com/sharepoint/v3/contenttype/forms"/>
  </ds:schemaRefs>
</ds:datastoreItem>
</file>

<file path=customXml/itemProps3.xml><?xml version="1.0" encoding="utf-8"?>
<ds:datastoreItem xmlns:ds="http://schemas.openxmlformats.org/officeDocument/2006/customXml" ds:itemID="{FC7D77C9-6329-4A5E-BA94-7025EDED6D98}">
  <ds:schemaRefs>
    <ds:schemaRef ds:uri="http://schemas.microsoft.com/office/2006/metadata/properties"/>
    <ds:schemaRef ds:uri="http://schemas.microsoft.com/office/infopath/2007/PartnerControls"/>
    <ds:schemaRef ds:uri="1ccea9a6-aec1-40b1-9dee-aa97fe50c8c3"/>
    <ds:schemaRef ds:uri="8ec7ae99-ec97-45db-9f3e-f3ea8eed12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MSF3 SV Priorites</vt:lpstr>
      <vt:lpstr>Data by scheme </vt:lpstr>
      <vt:lpstr>SV Priority Measures </vt:lpstr>
      <vt:lpstr>Not Covered by ESPKPI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DELETEME</dc:creator>
  <cp:keywords/>
  <dc:description/>
  <cp:lastModifiedBy>Julia May</cp:lastModifiedBy>
  <cp:revision/>
  <dcterms:created xsi:type="dcterms:W3CDTF">2021-06-03T15:37:31Z</dcterms:created>
  <dcterms:modified xsi:type="dcterms:W3CDTF">2026-09-17T10:13:56Z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0x0101008AB2BBA1AE056344BC31EEE269B5EB80</vt:lpwstr>
  </property>
  <property fmtid="{D5CDD505-2E9C-101B-9397-08002B2CF9AE}" pid="3" name="MediaServiceImageTags">
    <vt:lpwstr/>
  </property>
</Properties>
</file>